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W:\Collegiate\Sectionals\2020 Sectionals\"/>
    </mc:Choice>
  </mc:AlternateContent>
  <bookViews>
    <workbookView xWindow="0" yWindow="0" windowWidth="20490" windowHeight="6885" activeTab="4"/>
  </bookViews>
  <sheets>
    <sheet name="Name" sheetId="13" r:id="rId1"/>
    <sheet name="Free" sheetId="6" state="hidden" r:id="rId2"/>
    <sheet name="Standard" sheetId="5" r:id="rId3"/>
    <sheet name="Air" sheetId="7" r:id="rId4"/>
    <sheet name="Sport" sheetId="8" r:id="rId5"/>
    <sheet name="WAir" sheetId="9" state="hidden" r:id="rId6"/>
    <sheet name="RapidFire" sheetId="10" r:id="rId7"/>
    <sheet name="Mens40ShotAir" sheetId="12" state="hidden" r:id="rId8"/>
    <sheet name="Ind Summary" sheetId="15" r:id="rId9"/>
    <sheet name="Team Summary" sheetId="17" r:id="rId10"/>
  </sheets>
  <definedNames>
    <definedName name="_xlnm.Print_Area" localSheetId="3">Air!$C$2:$AA$68</definedName>
    <definedName name="_xlnm.Print_Area" localSheetId="1">Free!$C$2:$AA$68</definedName>
    <definedName name="_xlnm.Print_Area" localSheetId="7">Mens40ShotAir!$C$2:$Y$44</definedName>
    <definedName name="_xlnm.Print_Area" localSheetId="0">Name!$B$2:$R$67</definedName>
    <definedName name="_xlnm.Print_Area" localSheetId="6">RapidFire!$C$2:$AA$44</definedName>
    <definedName name="_xlnm.Print_Area" localSheetId="4">Sport!$C$2:$AA$68</definedName>
    <definedName name="_xlnm.Print_Area" localSheetId="2">Standard!$C$2:$AA$68</definedName>
    <definedName name="_xlnm.Print_Area" localSheetId="9">'Team Summary'!$A$1:$N$36</definedName>
    <definedName name="_xlnm.Print_Area" localSheetId="5">WAir!$C$2:$Y$62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6" i="8" l="1"/>
  <c r="AD36" i="8"/>
  <c r="AC36" i="8"/>
  <c r="Z36" i="8"/>
  <c r="S36" i="8"/>
  <c r="R36" i="8"/>
  <c r="Q36" i="8"/>
  <c r="P36" i="8"/>
  <c r="O36" i="8"/>
  <c r="N36" i="8"/>
  <c r="M36" i="8"/>
  <c r="L36" i="8"/>
  <c r="K36" i="8"/>
  <c r="J36" i="8"/>
  <c r="I36" i="8"/>
  <c r="H36" i="8"/>
  <c r="F36" i="8"/>
  <c r="E36" i="8"/>
  <c r="D36" i="8"/>
  <c r="A36" i="8"/>
  <c r="AE32" i="8"/>
  <c r="AD32" i="8"/>
  <c r="AC32" i="8"/>
  <c r="Z32" i="8"/>
  <c r="S32" i="8"/>
  <c r="R32" i="8"/>
  <c r="Q32" i="8"/>
  <c r="P32" i="8"/>
  <c r="O32" i="8"/>
  <c r="N32" i="8"/>
  <c r="M32" i="8"/>
  <c r="L32" i="8"/>
  <c r="K32" i="8"/>
  <c r="J32" i="8"/>
  <c r="I32" i="8"/>
  <c r="H32" i="8"/>
  <c r="F32" i="8"/>
  <c r="E32" i="8"/>
  <c r="D32" i="8"/>
  <c r="A32" i="8"/>
  <c r="AE28" i="8"/>
  <c r="AD28" i="8"/>
  <c r="AC28" i="8"/>
  <c r="Z28" i="8"/>
  <c r="S28" i="8"/>
  <c r="R28" i="8"/>
  <c r="Q28" i="8"/>
  <c r="P28" i="8"/>
  <c r="O28" i="8"/>
  <c r="N28" i="8"/>
  <c r="M28" i="8"/>
  <c r="L28" i="8"/>
  <c r="K28" i="8"/>
  <c r="J28" i="8"/>
  <c r="I28" i="8"/>
  <c r="H28" i="8"/>
  <c r="F28" i="8"/>
  <c r="E28" i="8"/>
  <c r="D28" i="8"/>
  <c r="A28" i="8"/>
  <c r="AE24" i="8"/>
  <c r="AD24" i="8"/>
  <c r="AC24" i="8"/>
  <c r="Z24" i="8"/>
  <c r="S24" i="8"/>
  <c r="R24" i="8"/>
  <c r="Q24" i="8"/>
  <c r="P24" i="8"/>
  <c r="O24" i="8"/>
  <c r="N24" i="8"/>
  <c r="M24" i="8"/>
  <c r="L24" i="8"/>
  <c r="K24" i="8"/>
  <c r="J24" i="8"/>
  <c r="I24" i="8"/>
  <c r="H24" i="8"/>
  <c r="F24" i="8"/>
  <c r="E24" i="8"/>
  <c r="D24" i="8"/>
  <c r="A24" i="8"/>
  <c r="AE20" i="8"/>
  <c r="AD20" i="8"/>
  <c r="AC20" i="8"/>
  <c r="Z20" i="8"/>
  <c r="S20" i="8"/>
  <c r="R20" i="8"/>
  <c r="Q20" i="8"/>
  <c r="P20" i="8"/>
  <c r="O20" i="8"/>
  <c r="N20" i="8"/>
  <c r="M20" i="8"/>
  <c r="L20" i="8"/>
  <c r="K20" i="8"/>
  <c r="J20" i="8"/>
  <c r="I20" i="8"/>
  <c r="H20" i="8"/>
  <c r="F20" i="8"/>
  <c r="E20" i="8"/>
  <c r="D20" i="8"/>
  <c r="A20" i="8"/>
  <c r="AE16" i="8"/>
  <c r="AD16" i="8"/>
  <c r="AC16" i="8"/>
  <c r="Z16" i="8"/>
  <c r="S16" i="8"/>
  <c r="R16" i="8"/>
  <c r="Q16" i="8"/>
  <c r="P16" i="8"/>
  <c r="O16" i="8"/>
  <c r="N16" i="8"/>
  <c r="M16" i="8"/>
  <c r="L16" i="8"/>
  <c r="K16" i="8"/>
  <c r="J16" i="8"/>
  <c r="I16" i="8"/>
  <c r="H16" i="8"/>
  <c r="F16" i="8"/>
  <c r="E16" i="8"/>
  <c r="D16" i="8"/>
  <c r="A16" i="8"/>
  <c r="E5" i="8" l="1"/>
  <c r="X44" i="12" l="1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7"/>
  <c r="D14" i="7"/>
  <c r="E17" i="7"/>
  <c r="C36" i="17"/>
  <c r="C35" i="17"/>
  <c r="C34" i="17"/>
  <c r="C33" i="17"/>
  <c r="C32" i="17"/>
  <c r="C31" i="17"/>
  <c r="B36" i="17"/>
  <c r="B35" i="17"/>
  <c r="B34" i="17"/>
  <c r="B33" i="17"/>
  <c r="B32" i="17"/>
  <c r="B31" i="17"/>
  <c r="C29" i="17"/>
  <c r="C28" i="17"/>
  <c r="C27" i="17"/>
  <c r="C26" i="17"/>
  <c r="C25" i="17"/>
  <c r="C24" i="17"/>
  <c r="B29" i="17"/>
  <c r="B28" i="17"/>
  <c r="B27" i="17"/>
  <c r="B26" i="17"/>
  <c r="B25" i="17"/>
  <c r="B24" i="17"/>
  <c r="C22" i="17"/>
  <c r="C21" i="17"/>
  <c r="C20" i="17"/>
  <c r="C19" i="17"/>
  <c r="C18" i="17"/>
  <c r="C17" i="17"/>
  <c r="B22" i="17"/>
  <c r="B21" i="17"/>
  <c r="B20" i="17"/>
  <c r="B19" i="17"/>
  <c r="B18" i="17"/>
  <c r="B17" i="17"/>
  <c r="C8" i="17"/>
  <c r="C7" i="17"/>
  <c r="C6" i="17"/>
  <c r="C5" i="17"/>
  <c r="C4" i="17"/>
  <c r="C3" i="17"/>
  <c r="B15" i="17"/>
  <c r="B14" i="17"/>
  <c r="B13" i="17"/>
  <c r="B12" i="17"/>
  <c r="B11" i="17"/>
  <c r="B10" i="17"/>
  <c r="B8" i="17"/>
  <c r="B7" i="17"/>
  <c r="B6" i="17"/>
  <c r="B5" i="17"/>
  <c r="B4" i="17"/>
  <c r="B3" i="17"/>
  <c r="AU58" i="15"/>
  <c r="AT58" i="15"/>
  <c r="AS58" i="15"/>
  <c r="AR58" i="15"/>
  <c r="AQ58" i="15"/>
  <c r="AO58" i="15"/>
  <c r="AN58" i="15"/>
  <c r="AM58" i="15"/>
  <c r="AK58" i="15"/>
  <c r="AJ58" i="15"/>
  <c r="AI58" i="15"/>
  <c r="AH58" i="15"/>
  <c r="AG58" i="15"/>
  <c r="AE58" i="15"/>
  <c r="AD58" i="15"/>
  <c r="AC58" i="15"/>
  <c r="AA58" i="15"/>
  <c r="Z58" i="15"/>
  <c r="Y58" i="15"/>
  <c r="X58" i="15"/>
  <c r="W58" i="15"/>
  <c r="V58" i="15"/>
  <c r="U58" i="15"/>
  <c r="AU57" i="15"/>
  <c r="AT57" i="15"/>
  <c r="AS57" i="15"/>
  <c r="AR57" i="15"/>
  <c r="AQ57" i="15"/>
  <c r="AO57" i="15"/>
  <c r="AN57" i="15"/>
  <c r="AM57" i="15"/>
  <c r="AK57" i="15"/>
  <c r="AJ57" i="15"/>
  <c r="AI57" i="15"/>
  <c r="AH57" i="15"/>
  <c r="AG57" i="15"/>
  <c r="AE57" i="15"/>
  <c r="AD57" i="15"/>
  <c r="AC57" i="15"/>
  <c r="AA57" i="15"/>
  <c r="Z57" i="15"/>
  <c r="Y57" i="15"/>
  <c r="X57" i="15"/>
  <c r="W57" i="15"/>
  <c r="V57" i="15"/>
  <c r="U57" i="15"/>
  <c r="AU56" i="15"/>
  <c r="AT56" i="15"/>
  <c r="AS56" i="15"/>
  <c r="AR56" i="15"/>
  <c r="AQ56" i="15"/>
  <c r="AO56" i="15"/>
  <c r="AN56" i="15"/>
  <c r="AM56" i="15"/>
  <c r="AK56" i="15"/>
  <c r="AJ56" i="15"/>
  <c r="AI56" i="15"/>
  <c r="AH56" i="15"/>
  <c r="AG56" i="15"/>
  <c r="AE56" i="15"/>
  <c r="AD56" i="15"/>
  <c r="AC56" i="15"/>
  <c r="AA56" i="15"/>
  <c r="Z56" i="15"/>
  <c r="Y56" i="15"/>
  <c r="X56" i="15"/>
  <c r="W56" i="15"/>
  <c r="V56" i="15"/>
  <c r="U56" i="15"/>
  <c r="AU55" i="15"/>
  <c r="AT55" i="15"/>
  <c r="AS55" i="15"/>
  <c r="AR55" i="15"/>
  <c r="AQ55" i="15"/>
  <c r="AO55" i="15"/>
  <c r="AN55" i="15"/>
  <c r="AM55" i="15"/>
  <c r="AK55" i="15"/>
  <c r="AJ55" i="15"/>
  <c r="AI55" i="15"/>
  <c r="AH55" i="15"/>
  <c r="AG55" i="15"/>
  <c r="AE55" i="15"/>
  <c r="AD55" i="15"/>
  <c r="AC55" i="15"/>
  <c r="AA55" i="15"/>
  <c r="Z55" i="15"/>
  <c r="Y55" i="15"/>
  <c r="X55" i="15"/>
  <c r="W55" i="15"/>
  <c r="V55" i="15"/>
  <c r="U55" i="15"/>
  <c r="AU54" i="15"/>
  <c r="AT54" i="15"/>
  <c r="AS54" i="15"/>
  <c r="AR54" i="15"/>
  <c r="AQ54" i="15"/>
  <c r="AO54" i="15"/>
  <c r="AN54" i="15"/>
  <c r="AM54" i="15"/>
  <c r="AK54" i="15"/>
  <c r="AJ54" i="15"/>
  <c r="AI54" i="15"/>
  <c r="AH54" i="15"/>
  <c r="AG54" i="15"/>
  <c r="AE54" i="15"/>
  <c r="AD54" i="15"/>
  <c r="AC54" i="15"/>
  <c r="AA54" i="15"/>
  <c r="Z54" i="15"/>
  <c r="Y54" i="15"/>
  <c r="X54" i="15"/>
  <c r="W54" i="15"/>
  <c r="V54" i="15"/>
  <c r="U54" i="15"/>
  <c r="AU53" i="15"/>
  <c r="AT53" i="15"/>
  <c r="AS53" i="15"/>
  <c r="AR53" i="15"/>
  <c r="AQ53" i="15"/>
  <c r="AO53" i="15"/>
  <c r="AN53" i="15"/>
  <c r="AM53" i="15"/>
  <c r="AK53" i="15"/>
  <c r="AJ53" i="15"/>
  <c r="AI53" i="15"/>
  <c r="AH53" i="15"/>
  <c r="AG53" i="15"/>
  <c r="AE53" i="15"/>
  <c r="AD53" i="15"/>
  <c r="AC53" i="15"/>
  <c r="AA53" i="15"/>
  <c r="Z53" i="15"/>
  <c r="Y53" i="15"/>
  <c r="X53" i="15"/>
  <c r="W53" i="15"/>
  <c r="V53" i="15"/>
  <c r="U53" i="15"/>
  <c r="AU52" i="15"/>
  <c r="AT52" i="15"/>
  <c r="AS52" i="15"/>
  <c r="AR52" i="15"/>
  <c r="AQ52" i="15"/>
  <c r="AO52" i="15"/>
  <c r="AN52" i="15"/>
  <c r="AM52" i="15"/>
  <c r="AK52" i="15"/>
  <c r="AJ52" i="15"/>
  <c r="AI52" i="15"/>
  <c r="AH52" i="15"/>
  <c r="AG52" i="15"/>
  <c r="AE52" i="15"/>
  <c r="AD52" i="15"/>
  <c r="AC52" i="15"/>
  <c r="AA52" i="15"/>
  <c r="Z52" i="15"/>
  <c r="Y52" i="15"/>
  <c r="X52" i="15"/>
  <c r="W52" i="15"/>
  <c r="V52" i="15"/>
  <c r="U52" i="15"/>
  <c r="AU51" i="15"/>
  <c r="AT51" i="15"/>
  <c r="AS51" i="15"/>
  <c r="AR51" i="15"/>
  <c r="AQ51" i="15"/>
  <c r="AO51" i="15"/>
  <c r="AN51" i="15"/>
  <c r="AM51" i="15"/>
  <c r="AK51" i="15"/>
  <c r="AJ51" i="15"/>
  <c r="AI51" i="15"/>
  <c r="AH51" i="15"/>
  <c r="AG51" i="15"/>
  <c r="AE51" i="15"/>
  <c r="AD51" i="15"/>
  <c r="AC51" i="15"/>
  <c r="AA51" i="15"/>
  <c r="Z51" i="15"/>
  <c r="Y51" i="15"/>
  <c r="X51" i="15"/>
  <c r="W51" i="15"/>
  <c r="V51" i="15"/>
  <c r="U51" i="15"/>
  <c r="AU50" i="15"/>
  <c r="AT50" i="15"/>
  <c r="AS50" i="15"/>
  <c r="AR50" i="15"/>
  <c r="AQ50" i="15"/>
  <c r="AO50" i="15"/>
  <c r="AN50" i="15"/>
  <c r="AM50" i="15"/>
  <c r="AK50" i="15"/>
  <c r="AJ50" i="15"/>
  <c r="AI50" i="15"/>
  <c r="AH50" i="15"/>
  <c r="AG50" i="15"/>
  <c r="AE50" i="15"/>
  <c r="AD50" i="15"/>
  <c r="AC50" i="15"/>
  <c r="AA50" i="15"/>
  <c r="Z50" i="15"/>
  <c r="Y50" i="15"/>
  <c r="X50" i="15"/>
  <c r="W50" i="15"/>
  <c r="V50" i="15"/>
  <c r="U50" i="15"/>
  <c r="AU49" i="15"/>
  <c r="AT49" i="15"/>
  <c r="AS49" i="15"/>
  <c r="AR49" i="15"/>
  <c r="AQ49" i="15"/>
  <c r="AO49" i="15"/>
  <c r="AN49" i="15"/>
  <c r="AM49" i="15"/>
  <c r="AK49" i="15"/>
  <c r="AJ49" i="15"/>
  <c r="AI49" i="15"/>
  <c r="AH49" i="15"/>
  <c r="AG49" i="15"/>
  <c r="AE49" i="15"/>
  <c r="AD49" i="15"/>
  <c r="AC49" i="15"/>
  <c r="AA49" i="15"/>
  <c r="Z49" i="15"/>
  <c r="Y49" i="15"/>
  <c r="X49" i="15"/>
  <c r="W49" i="15"/>
  <c r="V49" i="15"/>
  <c r="U49" i="15"/>
  <c r="AU48" i="15"/>
  <c r="AT48" i="15"/>
  <c r="AS48" i="15"/>
  <c r="AR48" i="15"/>
  <c r="AQ48" i="15"/>
  <c r="AO48" i="15"/>
  <c r="AN48" i="15"/>
  <c r="AM48" i="15"/>
  <c r="AK48" i="15"/>
  <c r="AJ48" i="15"/>
  <c r="AI48" i="15"/>
  <c r="AH48" i="15"/>
  <c r="AG48" i="15"/>
  <c r="AE48" i="15"/>
  <c r="AD48" i="15"/>
  <c r="AC48" i="15"/>
  <c r="AA48" i="15"/>
  <c r="Z48" i="15"/>
  <c r="Y48" i="15"/>
  <c r="X48" i="15"/>
  <c r="W48" i="15"/>
  <c r="V48" i="15"/>
  <c r="U48" i="15"/>
  <c r="AU47" i="15"/>
  <c r="AT47" i="15"/>
  <c r="AS47" i="15"/>
  <c r="AR47" i="15"/>
  <c r="AQ47" i="15"/>
  <c r="AO47" i="15"/>
  <c r="AN47" i="15"/>
  <c r="AM47" i="15"/>
  <c r="AK47" i="15"/>
  <c r="AJ47" i="15"/>
  <c r="AI47" i="15"/>
  <c r="AH47" i="15"/>
  <c r="AG47" i="15"/>
  <c r="AE47" i="15"/>
  <c r="AD47" i="15"/>
  <c r="AC47" i="15"/>
  <c r="AA47" i="15"/>
  <c r="Z47" i="15"/>
  <c r="Y47" i="15"/>
  <c r="X47" i="15"/>
  <c r="W47" i="15"/>
  <c r="V47" i="15"/>
  <c r="U47" i="15"/>
  <c r="AU46" i="15"/>
  <c r="AT46" i="15"/>
  <c r="AS46" i="15"/>
  <c r="AR46" i="15"/>
  <c r="AQ46" i="15"/>
  <c r="AO46" i="15"/>
  <c r="AN46" i="15"/>
  <c r="AM46" i="15"/>
  <c r="AK46" i="15"/>
  <c r="AJ46" i="15"/>
  <c r="AI46" i="15"/>
  <c r="AH46" i="15"/>
  <c r="AG46" i="15"/>
  <c r="AE46" i="15"/>
  <c r="AD46" i="15"/>
  <c r="AC46" i="15"/>
  <c r="AA46" i="15"/>
  <c r="Z46" i="15"/>
  <c r="Y46" i="15"/>
  <c r="X46" i="15"/>
  <c r="W46" i="15"/>
  <c r="V46" i="15"/>
  <c r="U46" i="15"/>
  <c r="AU45" i="15"/>
  <c r="AT45" i="15"/>
  <c r="AS45" i="15"/>
  <c r="AR45" i="15"/>
  <c r="AQ45" i="15"/>
  <c r="AO45" i="15"/>
  <c r="AN45" i="15"/>
  <c r="AM45" i="15"/>
  <c r="AK45" i="15"/>
  <c r="AJ45" i="15"/>
  <c r="AI45" i="15"/>
  <c r="AH45" i="15"/>
  <c r="AG45" i="15"/>
  <c r="AE45" i="15"/>
  <c r="AD45" i="15"/>
  <c r="AC45" i="15"/>
  <c r="AA45" i="15"/>
  <c r="Z45" i="15"/>
  <c r="Y45" i="15"/>
  <c r="X45" i="15"/>
  <c r="W45" i="15"/>
  <c r="V45" i="15"/>
  <c r="U45" i="15"/>
  <c r="AU44" i="15"/>
  <c r="AT44" i="15"/>
  <c r="AS44" i="15"/>
  <c r="AR44" i="15"/>
  <c r="AQ44" i="15"/>
  <c r="AO44" i="15"/>
  <c r="AN44" i="15"/>
  <c r="AM44" i="15"/>
  <c r="AK44" i="15"/>
  <c r="AJ44" i="15"/>
  <c r="AI44" i="15"/>
  <c r="AH44" i="15"/>
  <c r="AG44" i="15"/>
  <c r="AE44" i="15"/>
  <c r="AD44" i="15"/>
  <c r="AC44" i="15"/>
  <c r="AA44" i="15"/>
  <c r="Z44" i="15"/>
  <c r="Y44" i="15"/>
  <c r="X44" i="15"/>
  <c r="W44" i="15"/>
  <c r="V44" i="15"/>
  <c r="U44" i="15"/>
  <c r="AU43" i="15"/>
  <c r="AT43" i="15"/>
  <c r="AS43" i="15"/>
  <c r="AR43" i="15"/>
  <c r="AQ43" i="15"/>
  <c r="AO43" i="15"/>
  <c r="AN43" i="15"/>
  <c r="AM43" i="15"/>
  <c r="AK43" i="15"/>
  <c r="AJ43" i="15"/>
  <c r="AI43" i="15"/>
  <c r="AH43" i="15"/>
  <c r="AG43" i="15"/>
  <c r="AE43" i="15"/>
  <c r="AD43" i="15"/>
  <c r="AC43" i="15"/>
  <c r="AA43" i="15"/>
  <c r="Z43" i="15"/>
  <c r="Y43" i="15"/>
  <c r="X43" i="15"/>
  <c r="W43" i="15"/>
  <c r="V43" i="15"/>
  <c r="U43" i="15"/>
  <c r="AU42" i="15"/>
  <c r="AT42" i="15"/>
  <c r="AS42" i="15"/>
  <c r="AR42" i="15"/>
  <c r="AQ42" i="15"/>
  <c r="AO42" i="15"/>
  <c r="AN42" i="15"/>
  <c r="AM42" i="15"/>
  <c r="AK42" i="15"/>
  <c r="AJ42" i="15"/>
  <c r="AI42" i="15"/>
  <c r="AH42" i="15"/>
  <c r="AG42" i="15"/>
  <c r="AE42" i="15"/>
  <c r="AD42" i="15"/>
  <c r="AC42" i="15"/>
  <c r="AA42" i="15"/>
  <c r="Z42" i="15"/>
  <c r="Y42" i="15"/>
  <c r="X42" i="15"/>
  <c r="W42" i="15"/>
  <c r="V42" i="15"/>
  <c r="U42" i="15"/>
  <c r="AU41" i="15"/>
  <c r="AT41" i="15"/>
  <c r="AS41" i="15"/>
  <c r="AR41" i="15"/>
  <c r="AQ41" i="15"/>
  <c r="AO41" i="15"/>
  <c r="AN41" i="15"/>
  <c r="AM41" i="15"/>
  <c r="AK41" i="15"/>
  <c r="AJ41" i="15"/>
  <c r="AI41" i="15"/>
  <c r="AH41" i="15"/>
  <c r="AG41" i="15"/>
  <c r="AE41" i="15"/>
  <c r="AD41" i="15"/>
  <c r="AC41" i="15"/>
  <c r="AA41" i="15"/>
  <c r="Z41" i="15"/>
  <c r="Y41" i="15"/>
  <c r="X41" i="15"/>
  <c r="W41" i="15"/>
  <c r="V41" i="15"/>
  <c r="U41" i="15"/>
  <c r="AU40" i="15"/>
  <c r="AT40" i="15"/>
  <c r="AS40" i="15"/>
  <c r="AR40" i="15"/>
  <c r="AQ40" i="15"/>
  <c r="AO40" i="15"/>
  <c r="AN40" i="15"/>
  <c r="AM40" i="15"/>
  <c r="AK40" i="15"/>
  <c r="AJ40" i="15"/>
  <c r="AI40" i="15"/>
  <c r="AH40" i="15"/>
  <c r="AG40" i="15"/>
  <c r="AE40" i="15"/>
  <c r="AD40" i="15"/>
  <c r="AC40" i="15"/>
  <c r="AA40" i="15"/>
  <c r="Z40" i="15"/>
  <c r="Y40" i="15"/>
  <c r="X40" i="15"/>
  <c r="W40" i="15"/>
  <c r="V40" i="15"/>
  <c r="U40" i="15"/>
  <c r="AU39" i="15"/>
  <c r="AT39" i="15"/>
  <c r="AS39" i="15"/>
  <c r="AR39" i="15"/>
  <c r="AQ39" i="15"/>
  <c r="AO39" i="15"/>
  <c r="AN39" i="15"/>
  <c r="AM39" i="15"/>
  <c r="AK39" i="15"/>
  <c r="AJ39" i="15"/>
  <c r="AI39" i="15"/>
  <c r="AH39" i="15"/>
  <c r="AG39" i="15"/>
  <c r="AE39" i="15"/>
  <c r="AD39" i="15"/>
  <c r="AC39" i="15"/>
  <c r="AA39" i="15"/>
  <c r="Z39" i="15"/>
  <c r="Y39" i="15"/>
  <c r="X39" i="15"/>
  <c r="W39" i="15"/>
  <c r="V39" i="15"/>
  <c r="U39" i="15"/>
  <c r="AU38" i="15"/>
  <c r="AT38" i="15"/>
  <c r="AS38" i="15"/>
  <c r="AR38" i="15"/>
  <c r="AQ38" i="15"/>
  <c r="AO38" i="15"/>
  <c r="AN38" i="15"/>
  <c r="AM38" i="15"/>
  <c r="AK38" i="15"/>
  <c r="AJ38" i="15"/>
  <c r="AI38" i="15"/>
  <c r="AH38" i="15"/>
  <c r="AG38" i="15"/>
  <c r="AE38" i="15"/>
  <c r="AD38" i="15"/>
  <c r="AC38" i="15"/>
  <c r="AA38" i="15"/>
  <c r="Z38" i="15"/>
  <c r="Y38" i="15"/>
  <c r="X38" i="15"/>
  <c r="W38" i="15"/>
  <c r="V38" i="15"/>
  <c r="U38" i="15"/>
  <c r="AU37" i="15"/>
  <c r="AT37" i="15"/>
  <c r="AS37" i="15"/>
  <c r="AR37" i="15"/>
  <c r="AQ37" i="15"/>
  <c r="AO37" i="15"/>
  <c r="AN37" i="15"/>
  <c r="AM37" i="15"/>
  <c r="AK37" i="15"/>
  <c r="AJ37" i="15"/>
  <c r="AI37" i="15"/>
  <c r="AH37" i="15"/>
  <c r="AG37" i="15"/>
  <c r="AE37" i="15"/>
  <c r="AD37" i="15"/>
  <c r="AC37" i="15"/>
  <c r="AA37" i="15"/>
  <c r="Z37" i="15"/>
  <c r="Y37" i="15"/>
  <c r="X37" i="15"/>
  <c r="W37" i="15"/>
  <c r="V37" i="15"/>
  <c r="U37" i="15"/>
  <c r="AU36" i="15"/>
  <c r="AT36" i="15"/>
  <c r="AS36" i="15"/>
  <c r="AR36" i="15"/>
  <c r="AQ36" i="15"/>
  <c r="AO36" i="15"/>
  <c r="AN36" i="15"/>
  <c r="AM36" i="15"/>
  <c r="AK36" i="15"/>
  <c r="AJ36" i="15"/>
  <c r="AI36" i="15"/>
  <c r="AH36" i="15"/>
  <c r="AG36" i="15"/>
  <c r="AE36" i="15"/>
  <c r="AD36" i="15"/>
  <c r="AC36" i="15"/>
  <c r="AA36" i="15"/>
  <c r="Z36" i="15"/>
  <c r="Y36" i="15"/>
  <c r="X36" i="15"/>
  <c r="W36" i="15"/>
  <c r="V36" i="15"/>
  <c r="U36" i="15"/>
  <c r="AU35" i="15"/>
  <c r="AT35" i="15"/>
  <c r="AS35" i="15"/>
  <c r="AR35" i="15"/>
  <c r="AQ35" i="15"/>
  <c r="AO35" i="15"/>
  <c r="AN35" i="15"/>
  <c r="AM35" i="15"/>
  <c r="AK35" i="15"/>
  <c r="AJ35" i="15"/>
  <c r="AI35" i="15"/>
  <c r="AH35" i="15"/>
  <c r="AG35" i="15"/>
  <c r="AE35" i="15"/>
  <c r="AD35" i="15"/>
  <c r="AC35" i="15"/>
  <c r="AA35" i="15"/>
  <c r="Z35" i="15"/>
  <c r="Y35" i="15"/>
  <c r="X35" i="15"/>
  <c r="W35" i="15"/>
  <c r="V35" i="15"/>
  <c r="U35" i="15"/>
  <c r="AU34" i="15"/>
  <c r="AT34" i="15"/>
  <c r="AS34" i="15"/>
  <c r="AR34" i="15"/>
  <c r="AQ34" i="15"/>
  <c r="AO34" i="15"/>
  <c r="AN34" i="15"/>
  <c r="AM34" i="15"/>
  <c r="AK34" i="15"/>
  <c r="AJ34" i="15"/>
  <c r="AI34" i="15"/>
  <c r="AH34" i="15"/>
  <c r="AG34" i="15"/>
  <c r="AE34" i="15"/>
  <c r="AD34" i="15"/>
  <c r="AC34" i="15"/>
  <c r="AA34" i="15"/>
  <c r="Z34" i="15"/>
  <c r="Y34" i="15"/>
  <c r="X34" i="15"/>
  <c r="W34" i="15"/>
  <c r="V34" i="15"/>
  <c r="U34" i="15"/>
  <c r="AU33" i="15"/>
  <c r="AT33" i="15"/>
  <c r="AS33" i="15"/>
  <c r="AR33" i="15"/>
  <c r="AQ33" i="15"/>
  <c r="AO33" i="15"/>
  <c r="AN33" i="15"/>
  <c r="AM33" i="15"/>
  <c r="AK33" i="15"/>
  <c r="AJ33" i="15"/>
  <c r="AI33" i="15"/>
  <c r="AH33" i="15"/>
  <c r="AG33" i="15"/>
  <c r="AE33" i="15"/>
  <c r="AD33" i="15"/>
  <c r="AC33" i="15"/>
  <c r="AA33" i="15"/>
  <c r="Z33" i="15"/>
  <c r="Y33" i="15"/>
  <c r="X33" i="15"/>
  <c r="W33" i="15"/>
  <c r="V33" i="15"/>
  <c r="U33" i="15"/>
  <c r="AU32" i="15"/>
  <c r="AT32" i="15"/>
  <c r="AS32" i="15"/>
  <c r="AR32" i="15"/>
  <c r="AQ32" i="15"/>
  <c r="AO32" i="15"/>
  <c r="AN32" i="15"/>
  <c r="AM32" i="15"/>
  <c r="AK32" i="15"/>
  <c r="AJ32" i="15"/>
  <c r="AI32" i="15"/>
  <c r="AH32" i="15"/>
  <c r="AG32" i="15"/>
  <c r="AE32" i="15"/>
  <c r="AD32" i="15"/>
  <c r="AC32" i="15"/>
  <c r="AA32" i="15"/>
  <c r="Z32" i="15"/>
  <c r="Y32" i="15"/>
  <c r="X32" i="15"/>
  <c r="W32" i="15"/>
  <c r="V32" i="15"/>
  <c r="U32" i="15"/>
  <c r="AU31" i="15"/>
  <c r="AT31" i="15"/>
  <c r="AS31" i="15"/>
  <c r="AR31" i="15"/>
  <c r="AQ31" i="15"/>
  <c r="AO31" i="15"/>
  <c r="AN31" i="15"/>
  <c r="AM31" i="15"/>
  <c r="AK31" i="15"/>
  <c r="AJ31" i="15"/>
  <c r="AI31" i="15"/>
  <c r="AH31" i="15"/>
  <c r="AG31" i="15"/>
  <c r="AE31" i="15"/>
  <c r="AD31" i="15"/>
  <c r="AC31" i="15"/>
  <c r="AA31" i="15"/>
  <c r="Z31" i="15"/>
  <c r="Y31" i="15"/>
  <c r="X31" i="15"/>
  <c r="W31" i="15"/>
  <c r="V31" i="15"/>
  <c r="U31" i="15"/>
  <c r="AU30" i="15"/>
  <c r="AT30" i="15"/>
  <c r="AS30" i="15"/>
  <c r="AR30" i="15"/>
  <c r="AQ30" i="15"/>
  <c r="AO30" i="15"/>
  <c r="AN30" i="15"/>
  <c r="AM30" i="15"/>
  <c r="AK30" i="15"/>
  <c r="AJ30" i="15"/>
  <c r="AI30" i="15"/>
  <c r="AH30" i="15"/>
  <c r="AG30" i="15"/>
  <c r="AE30" i="15"/>
  <c r="AD30" i="15"/>
  <c r="AC30" i="15"/>
  <c r="AA30" i="15"/>
  <c r="Z30" i="15"/>
  <c r="Y30" i="15"/>
  <c r="X30" i="15"/>
  <c r="W30" i="15"/>
  <c r="V30" i="15"/>
  <c r="U30" i="15"/>
  <c r="AU29" i="15"/>
  <c r="AT29" i="15"/>
  <c r="AS29" i="15"/>
  <c r="AR29" i="15"/>
  <c r="AQ29" i="15"/>
  <c r="AO29" i="15"/>
  <c r="AN29" i="15"/>
  <c r="AM29" i="15"/>
  <c r="AK29" i="15"/>
  <c r="AJ29" i="15"/>
  <c r="AI29" i="15"/>
  <c r="AH29" i="15"/>
  <c r="AG29" i="15"/>
  <c r="AE29" i="15"/>
  <c r="AD29" i="15"/>
  <c r="AC29" i="15"/>
  <c r="AA29" i="15"/>
  <c r="Z29" i="15"/>
  <c r="Y29" i="15"/>
  <c r="X29" i="15"/>
  <c r="W29" i="15"/>
  <c r="V29" i="15"/>
  <c r="U29" i="15"/>
  <c r="AU28" i="15"/>
  <c r="AT28" i="15"/>
  <c r="AS28" i="15"/>
  <c r="AR28" i="15"/>
  <c r="AQ28" i="15"/>
  <c r="AO28" i="15"/>
  <c r="AN28" i="15"/>
  <c r="AM28" i="15"/>
  <c r="AK28" i="15"/>
  <c r="AJ28" i="15"/>
  <c r="AI28" i="15"/>
  <c r="AH28" i="15"/>
  <c r="AG28" i="15"/>
  <c r="AE28" i="15"/>
  <c r="AD28" i="15"/>
  <c r="AC28" i="15"/>
  <c r="AA28" i="15"/>
  <c r="Z28" i="15"/>
  <c r="Y28" i="15"/>
  <c r="X28" i="15"/>
  <c r="W28" i="15"/>
  <c r="V28" i="15"/>
  <c r="U28" i="15"/>
  <c r="AU27" i="15"/>
  <c r="AT27" i="15"/>
  <c r="AS27" i="15"/>
  <c r="AR27" i="15"/>
  <c r="AQ27" i="15"/>
  <c r="AO27" i="15"/>
  <c r="AN27" i="15"/>
  <c r="AM27" i="15"/>
  <c r="AK27" i="15"/>
  <c r="AJ27" i="15"/>
  <c r="AI27" i="15"/>
  <c r="AH27" i="15"/>
  <c r="AG27" i="15"/>
  <c r="AE27" i="15"/>
  <c r="AD27" i="15"/>
  <c r="AC27" i="15"/>
  <c r="AA27" i="15"/>
  <c r="Z27" i="15"/>
  <c r="Y27" i="15"/>
  <c r="X27" i="15"/>
  <c r="W27" i="15"/>
  <c r="V27" i="15"/>
  <c r="U27" i="15"/>
  <c r="AU26" i="15"/>
  <c r="AT26" i="15"/>
  <c r="AS26" i="15"/>
  <c r="AR26" i="15"/>
  <c r="AQ26" i="15"/>
  <c r="AO26" i="15"/>
  <c r="AN26" i="15"/>
  <c r="AM26" i="15"/>
  <c r="AK26" i="15"/>
  <c r="AJ26" i="15"/>
  <c r="AI26" i="15"/>
  <c r="AH26" i="15"/>
  <c r="AG26" i="15"/>
  <c r="AE26" i="15"/>
  <c r="AD26" i="15"/>
  <c r="AC26" i="15"/>
  <c r="AA26" i="15"/>
  <c r="Z26" i="15"/>
  <c r="Y26" i="15"/>
  <c r="X26" i="15"/>
  <c r="W26" i="15"/>
  <c r="V26" i="15"/>
  <c r="U26" i="15"/>
  <c r="AU25" i="15"/>
  <c r="AT25" i="15"/>
  <c r="AS25" i="15"/>
  <c r="AR25" i="15"/>
  <c r="AQ25" i="15"/>
  <c r="AO25" i="15"/>
  <c r="AN25" i="15"/>
  <c r="AM25" i="15"/>
  <c r="AK25" i="15"/>
  <c r="AJ25" i="15"/>
  <c r="AI25" i="15"/>
  <c r="AH25" i="15"/>
  <c r="AG25" i="15"/>
  <c r="AE25" i="15"/>
  <c r="AD25" i="15"/>
  <c r="AC25" i="15"/>
  <c r="AA25" i="15"/>
  <c r="Z25" i="15"/>
  <c r="Y25" i="15"/>
  <c r="X25" i="15"/>
  <c r="W25" i="15"/>
  <c r="V25" i="15"/>
  <c r="U25" i="15"/>
  <c r="AU24" i="15"/>
  <c r="AT24" i="15"/>
  <c r="AS24" i="15"/>
  <c r="AR24" i="15"/>
  <c r="AQ24" i="15"/>
  <c r="AO24" i="15"/>
  <c r="AN24" i="15"/>
  <c r="AM24" i="15"/>
  <c r="AK24" i="15"/>
  <c r="AJ24" i="15"/>
  <c r="AI24" i="15"/>
  <c r="AH24" i="15"/>
  <c r="AG24" i="15"/>
  <c r="AE24" i="15"/>
  <c r="AD24" i="15"/>
  <c r="AC24" i="15"/>
  <c r="AA24" i="15"/>
  <c r="Z24" i="15"/>
  <c r="Y24" i="15"/>
  <c r="X24" i="15"/>
  <c r="W24" i="15"/>
  <c r="V24" i="15"/>
  <c r="U24" i="15"/>
  <c r="AU23" i="15"/>
  <c r="AT23" i="15"/>
  <c r="AS23" i="15"/>
  <c r="AR23" i="15"/>
  <c r="AQ23" i="15"/>
  <c r="AO23" i="15"/>
  <c r="AN23" i="15"/>
  <c r="AM23" i="15"/>
  <c r="AK23" i="15"/>
  <c r="AJ23" i="15"/>
  <c r="AI23" i="15"/>
  <c r="AH23" i="15"/>
  <c r="AG23" i="15"/>
  <c r="AE23" i="15"/>
  <c r="AD23" i="15"/>
  <c r="AC23" i="15"/>
  <c r="AA23" i="15"/>
  <c r="Z23" i="15"/>
  <c r="Y23" i="15"/>
  <c r="X23" i="15"/>
  <c r="W23" i="15"/>
  <c r="V23" i="15"/>
  <c r="U23" i="15"/>
  <c r="AU22" i="15"/>
  <c r="AT22" i="15"/>
  <c r="AS22" i="15"/>
  <c r="AR22" i="15"/>
  <c r="AQ22" i="15"/>
  <c r="AO22" i="15"/>
  <c r="AN22" i="15"/>
  <c r="AM22" i="15"/>
  <c r="AK22" i="15"/>
  <c r="AJ22" i="15"/>
  <c r="AI22" i="15"/>
  <c r="AH22" i="15"/>
  <c r="AG22" i="15"/>
  <c r="AE22" i="15"/>
  <c r="AD22" i="15"/>
  <c r="AC22" i="15"/>
  <c r="AA22" i="15"/>
  <c r="Z22" i="15"/>
  <c r="Y22" i="15"/>
  <c r="X22" i="15"/>
  <c r="W22" i="15"/>
  <c r="V22" i="15"/>
  <c r="U22" i="15"/>
  <c r="AU21" i="15"/>
  <c r="AT21" i="15"/>
  <c r="AS21" i="15"/>
  <c r="AR21" i="15"/>
  <c r="AQ21" i="15"/>
  <c r="AO21" i="15"/>
  <c r="AN21" i="15"/>
  <c r="AM21" i="15"/>
  <c r="AK21" i="15"/>
  <c r="AJ21" i="15"/>
  <c r="AI21" i="15"/>
  <c r="AH21" i="15"/>
  <c r="AG21" i="15"/>
  <c r="AE21" i="15"/>
  <c r="AD21" i="15"/>
  <c r="AC21" i="15"/>
  <c r="AA21" i="15"/>
  <c r="Z21" i="15"/>
  <c r="Y21" i="15"/>
  <c r="X21" i="15"/>
  <c r="W21" i="15"/>
  <c r="V21" i="15"/>
  <c r="U21" i="15"/>
  <c r="AU20" i="15"/>
  <c r="AT20" i="15"/>
  <c r="AS20" i="15"/>
  <c r="AR20" i="15"/>
  <c r="AQ20" i="15"/>
  <c r="AK20" i="15"/>
  <c r="AJ20" i="15"/>
  <c r="AI20" i="15"/>
  <c r="AH20" i="15"/>
  <c r="AG20" i="15"/>
  <c r="AE20" i="15"/>
  <c r="AD20" i="15"/>
  <c r="AC20" i="15"/>
  <c r="AA20" i="15"/>
  <c r="Z20" i="15"/>
  <c r="Y20" i="15"/>
  <c r="X20" i="15"/>
  <c r="W20" i="15"/>
  <c r="V20" i="15"/>
  <c r="U20" i="15"/>
  <c r="AU19" i="15"/>
  <c r="AT19" i="15"/>
  <c r="AS19" i="15"/>
  <c r="AR19" i="15"/>
  <c r="AQ19" i="15"/>
  <c r="AO19" i="15"/>
  <c r="AN19" i="15"/>
  <c r="AM19" i="15"/>
  <c r="AK19" i="15"/>
  <c r="AJ19" i="15"/>
  <c r="AI19" i="15"/>
  <c r="AH19" i="15"/>
  <c r="AG19" i="15"/>
  <c r="AE19" i="15"/>
  <c r="AD19" i="15"/>
  <c r="AC19" i="15"/>
  <c r="AA19" i="15"/>
  <c r="Z19" i="15"/>
  <c r="Y19" i="15"/>
  <c r="X19" i="15"/>
  <c r="W19" i="15"/>
  <c r="V19" i="15"/>
  <c r="U19" i="15"/>
  <c r="AU18" i="15"/>
  <c r="AT18" i="15"/>
  <c r="AS18" i="15"/>
  <c r="AR18" i="15"/>
  <c r="AQ18" i="15"/>
  <c r="AO18" i="15"/>
  <c r="AN18" i="15"/>
  <c r="AM18" i="15"/>
  <c r="AK18" i="15"/>
  <c r="AJ18" i="15"/>
  <c r="AI18" i="15"/>
  <c r="AH18" i="15"/>
  <c r="AG18" i="15"/>
  <c r="AE18" i="15"/>
  <c r="AD18" i="15"/>
  <c r="AC18" i="15"/>
  <c r="AA18" i="15"/>
  <c r="Z18" i="15"/>
  <c r="Y18" i="15"/>
  <c r="X18" i="15"/>
  <c r="W18" i="15"/>
  <c r="V18" i="15"/>
  <c r="U18" i="15"/>
  <c r="AU17" i="15"/>
  <c r="AT17" i="15"/>
  <c r="AS17" i="15"/>
  <c r="AR17" i="15"/>
  <c r="AQ17" i="15"/>
  <c r="AO17" i="15"/>
  <c r="AN17" i="15"/>
  <c r="AM17" i="15"/>
  <c r="AK17" i="15"/>
  <c r="AJ17" i="15"/>
  <c r="AI17" i="15"/>
  <c r="AH17" i="15"/>
  <c r="AG17" i="15"/>
  <c r="AE17" i="15"/>
  <c r="AD17" i="15"/>
  <c r="AC17" i="15"/>
  <c r="AA17" i="15"/>
  <c r="Z17" i="15"/>
  <c r="Y17" i="15"/>
  <c r="X17" i="15"/>
  <c r="W17" i="15"/>
  <c r="V17" i="15"/>
  <c r="U17" i="15"/>
  <c r="AU16" i="15"/>
  <c r="AT16" i="15"/>
  <c r="AS16" i="15"/>
  <c r="AR16" i="15"/>
  <c r="AQ16" i="15"/>
  <c r="AO16" i="15"/>
  <c r="AN16" i="15"/>
  <c r="AM16" i="15"/>
  <c r="AK16" i="15"/>
  <c r="AJ16" i="15"/>
  <c r="AI16" i="15"/>
  <c r="AH16" i="15"/>
  <c r="AG16" i="15"/>
  <c r="AE16" i="15"/>
  <c r="AD16" i="15"/>
  <c r="AC16" i="15"/>
  <c r="AA16" i="15"/>
  <c r="Z16" i="15"/>
  <c r="Y16" i="15"/>
  <c r="X16" i="15"/>
  <c r="W16" i="15"/>
  <c r="V16" i="15"/>
  <c r="U16" i="15"/>
  <c r="AU15" i="15"/>
  <c r="AT15" i="15"/>
  <c r="AS15" i="15"/>
  <c r="AR15" i="15"/>
  <c r="AQ15" i="15"/>
  <c r="AO15" i="15"/>
  <c r="AN15" i="15"/>
  <c r="AM15" i="15"/>
  <c r="AK15" i="15"/>
  <c r="AJ15" i="15"/>
  <c r="AI15" i="15"/>
  <c r="AH15" i="15"/>
  <c r="AG15" i="15"/>
  <c r="AE15" i="15"/>
  <c r="AD15" i="15"/>
  <c r="AC15" i="15"/>
  <c r="AA15" i="15"/>
  <c r="Z15" i="15"/>
  <c r="Y15" i="15"/>
  <c r="X15" i="15"/>
  <c r="W15" i="15"/>
  <c r="V15" i="15"/>
  <c r="U15" i="15"/>
  <c r="AU14" i="15"/>
  <c r="AT14" i="15"/>
  <c r="AS14" i="15"/>
  <c r="AR14" i="15"/>
  <c r="AQ14" i="15"/>
  <c r="AO14" i="15"/>
  <c r="AN14" i="15"/>
  <c r="AM14" i="15"/>
  <c r="AK14" i="15"/>
  <c r="AJ14" i="15"/>
  <c r="AI14" i="15"/>
  <c r="AH14" i="15"/>
  <c r="AG14" i="15"/>
  <c r="AE14" i="15"/>
  <c r="AD14" i="15"/>
  <c r="AC14" i="15"/>
  <c r="AA14" i="15"/>
  <c r="Z14" i="15"/>
  <c r="Y14" i="15"/>
  <c r="X14" i="15"/>
  <c r="W14" i="15"/>
  <c r="V14" i="15"/>
  <c r="U14" i="15"/>
  <c r="AU13" i="15"/>
  <c r="AT13" i="15"/>
  <c r="AS13" i="15"/>
  <c r="AR13" i="15"/>
  <c r="AQ13" i="15"/>
  <c r="AO13" i="15"/>
  <c r="AN13" i="15"/>
  <c r="AM13" i="15"/>
  <c r="AK13" i="15"/>
  <c r="AJ13" i="15"/>
  <c r="AI13" i="15"/>
  <c r="AH13" i="15"/>
  <c r="AG13" i="15"/>
  <c r="AE13" i="15"/>
  <c r="AD13" i="15"/>
  <c r="AC13" i="15"/>
  <c r="AA13" i="15"/>
  <c r="Z13" i="15"/>
  <c r="Y13" i="15"/>
  <c r="X13" i="15"/>
  <c r="W13" i="15"/>
  <c r="V13" i="15"/>
  <c r="U13" i="15"/>
  <c r="AU12" i="15"/>
  <c r="AT12" i="15"/>
  <c r="AS12" i="15"/>
  <c r="AR12" i="15"/>
  <c r="AQ12" i="15"/>
  <c r="AO12" i="15"/>
  <c r="AN12" i="15"/>
  <c r="AM12" i="15"/>
  <c r="AK12" i="15"/>
  <c r="AJ12" i="15"/>
  <c r="AI12" i="15"/>
  <c r="AH12" i="15"/>
  <c r="AG12" i="15"/>
  <c r="AE12" i="15"/>
  <c r="AD12" i="15"/>
  <c r="AC12" i="15"/>
  <c r="AA12" i="15"/>
  <c r="Z12" i="15"/>
  <c r="Y12" i="15"/>
  <c r="X12" i="15"/>
  <c r="W12" i="15"/>
  <c r="V12" i="15"/>
  <c r="U12" i="15"/>
  <c r="AU11" i="15"/>
  <c r="AT11" i="15"/>
  <c r="AS11" i="15"/>
  <c r="AR11" i="15"/>
  <c r="AQ11" i="15"/>
  <c r="AO11" i="15"/>
  <c r="AN11" i="15"/>
  <c r="AM11" i="15"/>
  <c r="AK11" i="15"/>
  <c r="AJ11" i="15"/>
  <c r="AI11" i="15"/>
  <c r="AH11" i="15"/>
  <c r="AG11" i="15"/>
  <c r="AE11" i="15"/>
  <c r="AD11" i="15"/>
  <c r="AC11" i="15"/>
  <c r="AA11" i="15"/>
  <c r="Z11" i="15"/>
  <c r="Y11" i="15"/>
  <c r="X11" i="15"/>
  <c r="W11" i="15"/>
  <c r="V11" i="15"/>
  <c r="U11" i="15"/>
  <c r="AU10" i="15"/>
  <c r="AT10" i="15"/>
  <c r="AS10" i="15"/>
  <c r="AR10" i="15"/>
  <c r="AQ10" i="15"/>
  <c r="AO10" i="15"/>
  <c r="AN10" i="15"/>
  <c r="AM10" i="15"/>
  <c r="AK10" i="15"/>
  <c r="AJ10" i="15"/>
  <c r="AI10" i="15"/>
  <c r="AH10" i="15"/>
  <c r="AG10" i="15"/>
  <c r="AE10" i="15"/>
  <c r="AD10" i="15"/>
  <c r="AC10" i="15"/>
  <c r="AA10" i="15"/>
  <c r="Z10" i="15"/>
  <c r="Y10" i="15"/>
  <c r="X10" i="15"/>
  <c r="W10" i="15"/>
  <c r="V10" i="15"/>
  <c r="U10" i="15"/>
  <c r="AU9" i="15"/>
  <c r="AT9" i="15"/>
  <c r="AS9" i="15"/>
  <c r="AR9" i="15"/>
  <c r="AQ9" i="15"/>
  <c r="AO9" i="15"/>
  <c r="AN9" i="15"/>
  <c r="AM9" i="15"/>
  <c r="AK9" i="15"/>
  <c r="AJ9" i="15"/>
  <c r="AI9" i="15"/>
  <c r="AH9" i="15"/>
  <c r="AG9" i="15"/>
  <c r="AE9" i="15"/>
  <c r="AD9" i="15"/>
  <c r="AC9" i="15"/>
  <c r="AA9" i="15"/>
  <c r="Z9" i="15"/>
  <c r="Y9" i="15"/>
  <c r="X9" i="15"/>
  <c r="W9" i="15"/>
  <c r="V9" i="15"/>
  <c r="U9" i="15"/>
  <c r="AU8" i="15"/>
  <c r="AT8" i="15"/>
  <c r="AS8" i="15"/>
  <c r="AR8" i="15"/>
  <c r="AQ8" i="15"/>
  <c r="AO8" i="15"/>
  <c r="AN8" i="15"/>
  <c r="AM8" i="15"/>
  <c r="AK8" i="15"/>
  <c r="AJ8" i="15"/>
  <c r="AI8" i="15"/>
  <c r="AH8" i="15"/>
  <c r="AG8" i="15"/>
  <c r="AE8" i="15"/>
  <c r="AD8" i="15"/>
  <c r="AC8" i="15"/>
  <c r="AA8" i="15"/>
  <c r="Z8" i="15"/>
  <c r="Y8" i="15"/>
  <c r="X8" i="15"/>
  <c r="W8" i="15"/>
  <c r="V8" i="15"/>
  <c r="U8" i="15"/>
  <c r="AU7" i="15"/>
  <c r="AT7" i="15"/>
  <c r="AS7" i="15"/>
  <c r="AR7" i="15"/>
  <c r="AQ7" i="15"/>
  <c r="AO7" i="15"/>
  <c r="AN7" i="15"/>
  <c r="AM7" i="15"/>
  <c r="AK7" i="15"/>
  <c r="AJ7" i="15"/>
  <c r="AI7" i="15"/>
  <c r="AH7" i="15"/>
  <c r="AG7" i="15"/>
  <c r="AE7" i="15"/>
  <c r="AD7" i="15"/>
  <c r="AC7" i="15"/>
  <c r="AA7" i="15"/>
  <c r="Z7" i="15"/>
  <c r="Y7" i="15"/>
  <c r="X7" i="15"/>
  <c r="W7" i="15"/>
  <c r="V7" i="15"/>
  <c r="U7" i="15"/>
  <c r="AU6" i="15"/>
  <c r="AT6" i="15"/>
  <c r="AS6" i="15"/>
  <c r="AR6" i="15"/>
  <c r="AQ6" i="15"/>
  <c r="AO6" i="15"/>
  <c r="AN6" i="15"/>
  <c r="AM6" i="15"/>
  <c r="AK6" i="15"/>
  <c r="AJ6" i="15"/>
  <c r="AI6" i="15"/>
  <c r="AH6" i="15"/>
  <c r="AG6" i="15"/>
  <c r="AE6" i="15"/>
  <c r="AD6" i="15"/>
  <c r="AC6" i="15"/>
  <c r="AA6" i="15"/>
  <c r="Z6" i="15"/>
  <c r="Y6" i="15"/>
  <c r="X6" i="15"/>
  <c r="W6" i="15"/>
  <c r="V6" i="15"/>
  <c r="U6" i="15"/>
  <c r="AU5" i="15"/>
  <c r="AT5" i="15"/>
  <c r="AS5" i="15"/>
  <c r="AR5" i="15"/>
  <c r="AQ5" i="15"/>
  <c r="AO5" i="15"/>
  <c r="AN5" i="15"/>
  <c r="AM5" i="15"/>
  <c r="AK5" i="15"/>
  <c r="AJ5" i="15"/>
  <c r="AI5" i="15"/>
  <c r="AH5" i="15"/>
  <c r="AG5" i="15"/>
  <c r="AE5" i="15"/>
  <c r="AD5" i="15"/>
  <c r="AC5" i="15"/>
  <c r="AA5" i="15"/>
  <c r="Z5" i="15"/>
  <c r="Y5" i="15"/>
  <c r="X5" i="15"/>
  <c r="W5" i="15"/>
  <c r="V5" i="15"/>
  <c r="U5" i="15"/>
  <c r="AU4" i="15"/>
  <c r="AT4" i="15"/>
  <c r="AS4" i="15"/>
  <c r="AR4" i="15"/>
  <c r="AQ4" i="15"/>
  <c r="AO4" i="15"/>
  <c r="AN4" i="15"/>
  <c r="AM4" i="15"/>
  <c r="AK4" i="15"/>
  <c r="AJ4" i="15"/>
  <c r="AI4" i="15"/>
  <c r="AH4" i="15"/>
  <c r="AG4" i="15"/>
  <c r="AE4" i="15"/>
  <c r="AD4" i="15"/>
  <c r="AC4" i="15"/>
  <c r="AA4" i="15"/>
  <c r="Z4" i="15"/>
  <c r="Y4" i="15"/>
  <c r="X4" i="15"/>
  <c r="W4" i="15"/>
  <c r="V4" i="15"/>
  <c r="U4" i="15"/>
  <c r="S58" i="15"/>
  <c r="R58" i="15"/>
  <c r="Q58" i="15"/>
  <c r="P58" i="15"/>
  <c r="S57" i="15"/>
  <c r="R57" i="15"/>
  <c r="Q57" i="15"/>
  <c r="P57" i="15"/>
  <c r="S56" i="15"/>
  <c r="R56" i="15"/>
  <c r="Q56" i="15"/>
  <c r="P56" i="15"/>
  <c r="S55" i="15"/>
  <c r="R55" i="15"/>
  <c r="Q55" i="15"/>
  <c r="P55" i="15"/>
  <c r="S54" i="15"/>
  <c r="R54" i="15"/>
  <c r="Q54" i="15"/>
  <c r="P54" i="15"/>
  <c r="S53" i="15"/>
  <c r="R53" i="15"/>
  <c r="Q53" i="15"/>
  <c r="P53" i="15"/>
  <c r="S52" i="15"/>
  <c r="R52" i="15"/>
  <c r="Q52" i="15"/>
  <c r="P52" i="15"/>
  <c r="S51" i="15"/>
  <c r="R51" i="15"/>
  <c r="Q51" i="15"/>
  <c r="P51" i="15"/>
  <c r="S50" i="15"/>
  <c r="R50" i="15"/>
  <c r="Q50" i="15"/>
  <c r="P50" i="15"/>
  <c r="S49" i="15"/>
  <c r="R49" i="15"/>
  <c r="Q49" i="15"/>
  <c r="P49" i="15"/>
  <c r="S48" i="15"/>
  <c r="R48" i="15"/>
  <c r="Q48" i="15"/>
  <c r="P48" i="15"/>
  <c r="S47" i="15"/>
  <c r="R47" i="15"/>
  <c r="Q47" i="15"/>
  <c r="P47" i="15"/>
  <c r="S46" i="15"/>
  <c r="R46" i="15"/>
  <c r="Q46" i="15"/>
  <c r="P46" i="15"/>
  <c r="S45" i="15"/>
  <c r="R45" i="15"/>
  <c r="Q45" i="15"/>
  <c r="P45" i="15"/>
  <c r="S44" i="15"/>
  <c r="R44" i="15"/>
  <c r="Q44" i="15"/>
  <c r="P44" i="15"/>
  <c r="S43" i="15"/>
  <c r="R43" i="15"/>
  <c r="Q43" i="15"/>
  <c r="P43" i="15"/>
  <c r="S42" i="15"/>
  <c r="R42" i="15"/>
  <c r="Q42" i="15"/>
  <c r="P42" i="15"/>
  <c r="S41" i="15"/>
  <c r="R41" i="15"/>
  <c r="Q41" i="15"/>
  <c r="P41" i="15"/>
  <c r="S40" i="15"/>
  <c r="R40" i="15"/>
  <c r="Q40" i="15"/>
  <c r="P40" i="15"/>
  <c r="S39" i="15"/>
  <c r="R39" i="15"/>
  <c r="Q39" i="15"/>
  <c r="P39" i="15"/>
  <c r="S38" i="15"/>
  <c r="R38" i="15"/>
  <c r="Q38" i="15"/>
  <c r="P38" i="15"/>
  <c r="S37" i="15"/>
  <c r="R37" i="15"/>
  <c r="Q37" i="15"/>
  <c r="P37" i="15"/>
  <c r="S36" i="15"/>
  <c r="R36" i="15"/>
  <c r="Q36" i="15"/>
  <c r="P36" i="15"/>
  <c r="S35" i="15"/>
  <c r="R35" i="15"/>
  <c r="Q35" i="15"/>
  <c r="P35" i="15"/>
  <c r="S34" i="15"/>
  <c r="R34" i="15"/>
  <c r="Q34" i="15"/>
  <c r="P34" i="15"/>
  <c r="S33" i="15"/>
  <c r="R33" i="15"/>
  <c r="Q33" i="15"/>
  <c r="P33" i="15"/>
  <c r="S32" i="15"/>
  <c r="R32" i="15"/>
  <c r="Q32" i="15"/>
  <c r="P32" i="15"/>
  <c r="S31" i="15"/>
  <c r="R31" i="15"/>
  <c r="Q31" i="15"/>
  <c r="P31" i="15"/>
  <c r="S30" i="15"/>
  <c r="R30" i="15"/>
  <c r="Q30" i="15"/>
  <c r="P30" i="15"/>
  <c r="S29" i="15"/>
  <c r="R29" i="15"/>
  <c r="Q29" i="15"/>
  <c r="P29" i="15"/>
  <c r="S28" i="15"/>
  <c r="R28" i="15"/>
  <c r="Q28" i="15"/>
  <c r="P28" i="15"/>
  <c r="S27" i="15"/>
  <c r="R27" i="15"/>
  <c r="Q27" i="15"/>
  <c r="P27" i="15"/>
  <c r="S26" i="15"/>
  <c r="R26" i="15"/>
  <c r="Q26" i="15"/>
  <c r="P26" i="15"/>
  <c r="S25" i="15"/>
  <c r="R25" i="15"/>
  <c r="Q25" i="15"/>
  <c r="P25" i="15"/>
  <c r="S24" i="15"/>
  <c r="R24" i="15"/>
  <c r="Q24" i="15"/>
  <c r="P24" i="15"/>
  <c r="S23" i="15"/>
  <c r="R23" i="15"/>
  <c r="Q23" i="15"/>
  <c r="P23" i="15"/>
  <c r="S22" i="15"/>
  <c r="R22" i="15"/>
  <c r="Q22" i="15"/>
  <c r="P22" i="15"/>
  <c r="S21" i="15"/>
  <c r="R21" i="15"/>
  <c r="Q21" i="15"/>
  <c r="P21" i="15"/>
  <c r="S20" i="15"/>
  <c r="R20" i="15"/>
  <c r="Q20" i="15"/>
  <c r="P20" i="15"/>
  <c r="S19" i="15"/>
  <c r="R19" i="15"/>
  <c r="Q19" i="15"/>
  <c r="P19" i="15"/>
  <c r="S18" i="15"/>
  <c r="R18" i="15"/>
  <c r="Q18" i="15"/>
  <c r="P18" i="15"/>
  <c r="S17" i="15"/>
  <c r="R17" i="15"/>
  <c r="Q17" i="15"/>
  <c r="P17" i="15"/>
  <c r="S16" i="15"/>
  <c r="R16" i="15"/>
  <c r="Q16" i="15"/>
  <c r="P16" i="15"/>
  <c r="S15" i="15"/>
  <c r="R15" i="15"/>
  <c r="Q15" i="15"/>
  <c r="P15" i="15"/>
  <c r="S14" i="15"/>
  <c r="R14" i="15"/>
  <c r="Q14" i="15"/>
  <c r="P14" i="15"/>
  <c r="S13" i="15"/>
  <c r="R13" i="15"/>
  <c r="Q13" i="15"/>
  <c r="P13" i="15"/>
  <c r="S12" i="15"/>
  <c r="R12" i="15"/>
  <c r="Q12" i="15"/>
  <c r="P12" i="15"/>
  <c r="S11" i="15"/>
  <c r="R11" i="15"/>
  <c r="Q11" i="15"/>
  <c r="P11" i="15"/>
  <c r="S10" i="15"/>
  <c r="R10" i="15"/>
  <c r="Q10" i="15"/>
  <c r="P10" i="15"/>
  <c r="S9" i="15"/>
  <c r="R9" i="15"/>
  <c r="Q9" i="15"/>
  <c r="P9" i="15"/>
  <c r="S8" i="15"/>
  <c r="R8" i="15"/>
  <c r="S7" i="15"/>
  <c r="R7" i="15"/>
  <c r="S6" i="15"/>
  <c r="R6" i="15"/>
  <c r="S5" i="15"/>
  <c r="R5" i="15"/>
  <c r="S4" i="15"/>
  <c r="R4" i="15"/>
  <c r="AU3" i="15"/>
  <c r="AT3" i="15"/>
  <c r="AS3" i="15"/>
  <c r="AR3" i="15"/>
  <c r="AQ3" i="15"/>
  <c r="AO3" i="15"/>
  <c r="AN3" i="15"/>
  <c r="AK3" i="15"/>
  <c r="AJ3" i="15"/>
  <c r="AI3" i="15"/>
  <c r="AH3" i="15"/>
  <c r="AG3" i="15"/>
  <c r="AE3" i="15"/>
  <c r="AD3" i="15"/>
  <c r="AC3" i="15"/>
  <c r="AA3" i="15"/>
  <c r="Z3" i="15"/>
  <c r="Y3" i="15"/>
  <c r="X3" i="15"/>
  <c r="W3" i="15"/>
  <c r="V3" i="15"/>
  <c r="S3" i="15"/>
  <c r="R3" i="15"/>
  <c r="N58" i="15"/>
  <c r="M58" i="15"/>
  <c r="L58" i="15"/>
  <c r="K58" i="15"/>
  <c r="J58" i="15"/>
  <c r="I58" i="15"/>
  <c r="H58" i="15"/>
  <c r="F58" i="15"/>
  <c r="E58" i="15"/>
  <c r="D58" i="15"/>
  <c r="C58" i="15"/>
  <c r="B58" i="15"/>
  <c r="N57" i="15"/>
  <c r="M57" i="15"/>
  <c r="L57" i="15"/>
  <c r="K57" i="15"/>
  <c r="J57" i="15"/>
  <c r="I57" i="15"/>
  <c r="H57" i="15"/>
  <c r="F57" i="15"/>
  <c r="E57" i="15"/>
  <c r="D57" i="15"/>
  <c r="C57" i="15"/>
  <c r="B57" i="15"/>
  <c r="N56" i="15"/>
  <c r="M56" i="15"/>
  <c r="L56" i="15"/>
  <c r="K56" i="15"/>
  <c r="J56" i="15"/>
  <c r="I56" i="15"/>
  <c r="H56" i="15"/>
  <c r="F56" i="15"/>
  <c r="E56" i="15"/>
  <c r="D56" i="15"/>
  <c r="C56" i="15"/>
  <c r="B56" i="15"/>
  <c r="N55" i="15"/>
  <c r="M55" i="15"/>
  <c r="L55" i="15"/>
  <c r="K55" i="15"/>
  <c r="J55" i="15"/>
  <c r="I55" i="15"/>
  <c r="H55" i="15"/>
  <c r="F55" i="15"/>
  <c r="E55" i="15"/>
  <c r="D55" i="15"/>
  <c r="C55" i="15"/>
  <c r="B55" i="15"/>
  <c r="N54" i="15"/>
  <c r="M54" i="15"/>
  <c r="L54" i="15"/>
  <c r="K54" i="15"/>
  <c r="J54" i="15"/>
  <c r="I54" i="15"/>
  <c r="H54" i="15"/>
  <c r="F54" i="15"/>
  <c r="E54" i="15"/>
  <c r="D54" i="15"/>
  <c r="C54" i="15"/>
  <c r="B54" i="15"/>
  <c r="N53" i="15"/>
  <c r="M53" i="15"/>
  <c r="L53" i="15"/>
  <c r="K53" i="15"/>
  <c r="J53" i="15"/>
  <c r="I53" i="15"/>
  <c r="H53" i="15"/>
  <c r="F53" i="15"/>
  <c r="E53" i="15"/>
  <c r="D53" i="15"/>
  <c r="C53" i="15"/>
  <c r="B53" i="15"/>
  <c r="N52" i="15"/>
  <c r="M52" i="15"/>
  <c r="L52" i="15"/>
  <c r="K52" i="15"/>
  <c r="J52" i="15"/>
  <c r="I52" i="15"/>
  <c r="H52" i="15"/>
  <c r="F52" i="15"/>
  <c r="E52" i="15"/>
  <c r="D52" i="15"/>
  <c r="C52" i="15"/>
  <c r="B52" i="15"/>
  <c r="N51" i="15"/>
  <c r="M51" i="15"/>
  <c r="L51" i="15"/>
  <c r="K51" i="15"/>
  <c r="J51" i="15"/>
  <c r="I51" i="15"/>
  <c r="H51" i="15"/>
  <c r="F51" i="15"/>
  <c r="E51" i="15"/>
  <c r="D51" i="15"/>
  <c r="C51" i="15"/>
  <c r="B51" i="15"/>
  <c r="N50" i="15"/>
  <c r="M50" i="15"/>
  <c r="L50" i="15"/>
  <c r="K50" i="15"/>
  <c r="J50" i="15"/>
  <c r="I50" i="15"/>
  <c r="H50" i="15"/>
  <c r="F50" i="15"/>
  <c r="E50" i="15"/>
  <c r="D50" i="15"/>
  <c r="C50" i="15"/>
  <c r="B50" i="15"/>
  <c r="N49" i="15"/>
  <c r="M49" i="15"/>
  <c r="L49" i="15"/>
  <c r="K49" i="15"/>
  <c r="J49" i="15"/>
  <c r="I49" i="15"/>
  <c r="H49" i="15"/>
  <c r="F49" i="15"/>
  <c r="E49" i="15"/>
  <c r="D49" i="15"/>
  <c r="C49" i="15"/>
  <c r="B49" i="15"/>
  <c r="N48" i="15"/>
  <c r="M48" i="15"/>
  <c r="L48" i="15"/>
  <c r="K48" i="15"/>
  <c r="J48" i="15"/>
  <c r="I48" i="15"/>
  <c r="H48" i="15"/>
  <c r="F48" i="15"/>
  <c r="E48" i="15"/>
  <c r="D48" i="15"/>
  <c r="C48" i="15"/>
  <c r="B48" i="15"/>
  <c r="N47" i="15"/>
  <c r="M47" i="15"/>
  <c r="L47" i="15"/>
  <c r="K47" i="15"/>
  <c r="J47" i="15"/>
  <c r="I47" i="15"/>
  <c r="H47" i="15"/>
  <c r="F47" i="15"/>
  <c r="E47" i="15"/>
  <c r="D47" i="15"/>
  <c r="C47" i="15"/>
  <c r="B47" i="15"/>
  <c r="N46" i="15"/>
  <c r="M46" i="15"/>
  <c r="L46" i="15"/>
  <c r="K46" i="15"/>
  <c r="J46" i="15"/>
  <c r="I46" i="15"/>
  <c r="H46" i="15"/>
  <c r="F46" i="15"/>
  <c r="E46" i="15"/>
  <c r="D46" i="15"/>
  <c r="C46" i="15"/>
  <c r="B46" i="15"/>
  <c r="N45" i="15"/>
  <c r="M45" i="15"/>
  <c r="L45" i="15"/>
  <c r="K45" i="15"/>
  <c r="J45" i="15"/>
  <c r="I45" i="15"/>
  <c r="H45" i="15"/>
  <c r="F45" i="15"/>
  <c r="E45" i="15"/>
  <c r="D45" i="15"/>
  <c r="C45" i="15"/>
  <c r="B45" i="15"/>
  <c r="N44" i="15"/>
  <c r="M44" i="15"/>
  <c r="L44" i="15"/>
  <c r="K44" i="15"/>
  <c r="J44" i="15"/>
  <c r="I44" i="15"/>
  <c r="H44" i="15"/>
  <c r="F44" i="15"/>
  <c r="E44" i="15"/>
  <c r="D44" i="15"/>
  <c r="C44" i="15"/>
  <c r="B44" i="15"/>
  <c r="N43" i="15"/>
  <c r="M43" i="15"/>
  <c r="L43" i="15"/>
  <c r="K43" i="15"/>
  <c r="J43" i="15"/>
  <c r="I43" i="15"/>
  <c r="H43" i="15"/>
  <c r="F43" i="15"/>
  <c r="E43" i="15"/>
  <c r="D43" i="15"/>
  <c r="C43" i="15"/>
  <c r="B43" i="15"/>
  <c r="N42" i="15"/>
  <c r="M42" i="15"/>
  <c r="L42" i="15"/>
  <c r="K42" i="15"/>
  <c r="J42" i="15"/>
  <c r="I42" i="15"/>
  <c r="H42" i="15"/>
  <c r="F42" i="15"/>
  <c r="E42" i="15"/>
  <c r="D42" i="15"/>
  <c r="C42" i="15"/>
  <c r="B42" i="15"/>
  <c r="N41" i="15"/>
  <c r="M41" i="15"/>
  <c r="L41" i="15"/>
  <c r="K41" i="15"/>
  <c r="J41" i="15"/>
  <c r="I41" i="15"/>
  <c r="H41" i="15"/>
  <c r="F41" i="15"/>
  <c r="E41" i="15"/>
  <c r="D41" i="15"/>
  <c r="C41" i="15"/>
  <c r="B41" i="15"/>
  <c r="N40" i="15"/>
  <c r="M40" i="15"/>
  <c r="L40" i="15"/>
  <c r="K40" i="15"/>
  <c r="J40" i="15"/>
  <c r="I40" i="15"/>
  <c r="H40" i="15"/>
  <c r="F40" i="15"/>
  <c r="E40" i="15"/>
  <c r="D40" i="15"/>
  <c r="C40" i="15"/>
  <c r="B40" i="15"/>
  <c r="N39" i="15"/>
  <c r="M39" i="15"/>
  <c r="L39" i="15"/>
  <c r="K39" i="15"/>
  <c r="J39" i="15"/>
  <c r="I39" i="15"/>
  <c r="H39" i="15"/>
  <c r="F39" i="15"/>
  <c r="E39" i="15"/>
  <c r="D39" i="15"/>
  <c r="C39" i="15"/>
  <c r="B39" i="15"/>
  <c r="N38" i="15"/>
  <c r="M38" i="15"/>
  <c r="L38" i="15"/>
  <c r="K38" i="15"/>
  <c r="J38" i="15"/>
  <c r="I38" i="15"/>
  <c r="H38" i="15"/>
  <c r="F38" i="15"/>
  <c r="E38" i="15"/>
  <c r="D38" i="15"/>
  <c r="C38" i="15"/>
  <c r="B38" i="15"/>
  <c r="N37" i="15"/>
  <c r="M37" i="15"/>
  <c r="L37" i="15"/>
  <c r="K37" i="15"/>
  <c r="J37" i="15"/>
  <c r="I37" i="15"/>
  <c r="H37" i="15"/>
  <c r="F37" i="15"/>
  <c r="E37" i="15"/>
  <c r="D37" i="15"/>
  <c r="C37" i="15"/>
  <c r="B37" i="15"/>
  <c r="N36" i="15"/>
  <c r="M36" i="15"/>
  <c r="L36" i="15"/>
  <c r="K36" i="15"/>
  <c r="J36" i="15"/>
  <c r="I36" i="15"/>
  <c r="H36" i="15"/>
  <c r="F36" i="15"/>
  <c r="E36" i="15"/>
  <c r="D36" i="15"/>
  <c r="C36" i="15"/>
  <c r="B36" i="15"/>
  <c r="N35" i="15"/>
  <c r="M35" i="15"/>
  <c r="L35" i="15"/>
  <c r="K35" i="15"/>
  <c r="J35" i="15"/>
  <c r="I35" i="15"/>
  <c r="H35" i="15"/>
  <c r="F35" i="15"/>
  <c r="E35" i="15"/>
  <c r="D35" i="15"/>
  <c r="C35" i="15"/>
  <c r="B35" i="15"/>
  <c r="N34" i="15"/>
  <c r="M34" i="15"/>
  <c r="L34" i="15"/>
  <c r="K34" i="15"/>
  <c r="J34" i="15"/>
  <c r="I34" i="15"/>
  <c r="H34" i="15"/>
  <c r="F34" i="15"/>
  <c r="E34" i="15"/>
  <c r="D34" i="15"/>
  <c r="C34" i="15"/>
  <c r="B34" i="15"/>
  <c r="N33" i="15"/>
  <c r="M33" i="15"/>
  <c r="L33" i="15"/>
  <c r="K33" i="15"/>
  <c r="J33" i="15"/>
  <c r="I33" i="15"/>
  <c r="H33" i="15"/>
  <c r="F33" i="15"/>
  <c r="E33" i="15"/>
  <c r="D33" i="15"/>
  <c r="C33" i="15"/>
  <c r="B33" i="15"/>
  <c r="N32" i="15"/>
  <c r="M32" i="15"/>
  <c r="L32" i="15"/>
  <c r="K32" i="15"/>
  <c r="J32" i="15"/>
  <c r="I32" i="15"/>
  <c r="H32" i="15"/>
  <c r="F32" i="15"/>
  <c r="E32" i="15"/>
  <c r="D32" i="15"/>
  <c r="C32" i="15"/>
  <c r="B32" i="15"/>
  <c r="N31" i="15"/>
  <c r="M31" i="15"/>
  <c r="L31" i="15"/>
  <c r="K31" i="15"/>
  <c r="J31" i="15"/>
  <c r="I31" i="15"/>
  <c r="H31" i="15"/>
  <c r="F31" i="15"/>
  <c r="E31" i="15"/>
  <c r="D31" i="15"/>
  <c r="C31" i="15"/>
  <c r="B31" i="15"/>
  <c r="N30" i="15"/>
  <c r="M30" i="15"/>
  <c r="L30" i="15"/>
  <c r="K30" i="15"/>
  <c r="J30" i="15"/>
  <c r="I30" i="15"/>
  <c r="H30" i="15"/>
  <c r="F30" i="15"/>
  <c r="E30" i="15"/>
  <c r="D30" i="15"/>
  <c r="C30" i="15"/>
  <c r="B30" i="15"/>
  <c r="N29" i="15"/>
  <c r="M29" i="15"/>
  <c r="L29" i="15"/>
  <c r="K29" i="15"/>
  <c r="J29" i="15"/>
  <c r="I29" i="15"/>
  <c r="H29" i="15"/>
  <c r="F29" i="15"/>
  <c r="E29" i="15"/>
  <c r="D29" i="15"/>
  <c r="C29" i="15"/>
  <c r="B29" i="15"/>
  <c r="N28" i="15"/>
  <c r="M28" i="15"/>
  <c r="L28" i="15"/>
  <c r="K28" i="15"/>
  <c r="J28" i="15"/>
  <c r="I28" i="15"/>
  <c r="H28" i="15"/>
  <c r="F28" i="15"/>
  <c r="E28" i="15"/>
  <c r="D28" i="15"/>
  <c r="C28" i="15"/>
  <c r="B28" i="15"/>
  <c r="N27" i="15"/>
  <c r="M27" i="15"/>
  <c r="L27" i="15"/>
  <c r="K27" i="15"/>
  <c r="J27" i="15"/>
  <c r="I27" i="15"/>
  <c r="H27" i="15"/>
  <c r="F27" i="15"/>
  <c r="E27" i="15"/>
  <c r="D27" i="15"/>
  <c r="C27" i="15"/>
  <c r="B27" i="15"/>
  <c r="N26" i="15"/>
  <c r="M26" i="15"/>
  <c r="L26" i="15"/>
  <c r="K26" i="15"/>
  <c r="J26" i="15"/>
  <c r="I26" i="15"/>
  <c r="H26" i="15"/>
  <c r="F26" i="15"/>
  <c r="E26" i="15"/>
  <c r="D26" i="15"/>
  <c r="C26" i="15"/>
  <c r="B26" i="15"/>
  <c r="N25" i="15"/>
  <c r="M25" i="15"/>
  <c r="L25" i="15"/>
  <c r="K25" i="15"/>
  <c r="J25" i="15"/>
  <c r="I25" i="15"/>
  <c r="H25" i="15"/>
  <c r="F25" i="15"/>
  <c r="E25" i="15"/>
  <c r="D25" i="15"/>
  <c r="C25" i="15"/>
  <c r="B25" i="15"/>
  <c r="N24" i="15"/>
  <c r="M24" i="15"/>
  <c r="L24" i="15"/>
  <c r="K24" i="15"/>
  <c r="J24" i="15"/>
  <c r="I24" i="15"/>
  <c r="H24" i="15"/>
  <c r="F24" i="15"/>
  <c r="E24" i="15"/>
  <c r="D24" i="15"/>
  <c r="C24" i="15"/>
  <c r="B24" i="15"/>
  <c r="N23" i="15"/>
  <c r="M23" i="15"/>
  <c r="L23" i="15"/>
  <c r="K23" i="15"/>
  <c r="J23" i="15"/>
  <c r="I23" i="15"/>
  <c r="H23" i="15"/>
  <c r="F23" i="15"/>
  <c r="E23" i="15"/>
  <c r="D23" i="15"/>
  <c r="C23" i="15"/>
  <c r="B23" i="15"/>
  <c r="N22" i="15"/>
  <c r="M22" i="15"/>
  <c r="L22" i="15"/>
  <c r="K22" i="15"/>
  <c r="J22" i="15"/>
  <c r="I22" i="15"/>
  <c r="H22" i="15"/>
  <c r="F22" i="15"/>
  <c r="E22" i="15"/>
  <c r="D22" i="15"/>
  <c r="C22" i="15"/>
  <c r="B22" i="15"/>
  <c r="N21" i="15"/>
  <c r="M21" i="15"/>
  <c r="L21" i="15"/>
  <c r="K21" i="15"/>
  <c r="J21" i="15"/>
  <c r="I21" i="15"/>
  <c r="H21" i="15"/>
  <c r="F21" i="15"/>
  <c r="E21" i="15"/>
  <c r="D21" i="15"/>
  <c r="C21" i="15"/>
  <c r="B21" i="15"/>
  <c r="N20" i="15"/>
  <c r="M20" i="15"/>
  <c r="L20" i="15"/>
  <c r="K20" i="15"/>
  <c r="J20" i="15"/>
  <c r="I20" i="15"/>
  <c r="H20" i="15"/>
  <c r="F20" i="15"/>
  <c r="E20" i="15"/>
  <c r="D20" i="15"/>
  <c r="C20" i="15"/>
  <c r="B20" i="15"/>
  <c r="N19" i="15"/>
  <c r="M19" i="15"/>
  <c r="L19" i="15"/>
  <c r="K19" i="15"/>
  <c r="J19" i="15"/>
  <c r="I19" i="15"/>
  <c r="H19" i="15"/>
  <c r="F19" i="15"/>
  <c r="E19" i="15"/>
  <c r="D19" i="15"/>
  <c r="C19" i="15"/>
  <c r="B19" i="15"/>
  <c r="N18" i="15"/>
  <c r="M18" i="15"/>
  <c r="L18" i="15"/>
  <c r="K18" i="15"/>
  <c r="J18" i="15"/>
  <c r="I18" i="15"/>
  <c r="H18" i="15"/>
  <c r="F18" i="15"/>
  <c r="E18" i="15"/>
  <c r="D18" i="15"/>
  <c r="C18" i="15"/>
  <c r="B18" i="15"/>
  <c r="N17" i="15"/>
  <c r="M17" i="15"/>
  <c r="L17" i="15"/>
  <c r="K17" i="15"/>
  <c r="J17" i="15"/>
  <c r="I17" i="15"/>
  <c r="H17" i="15"/>
  <c r="F17" i="15"/>
  <c r="E17" i="15"/>
  <c r="D17" i="15"/>
  <c r="C17" i="15"/>
  <c r="B17" i="15"/>
  <c r="N16" i="15"/>
  <c r="M16" i="15"/>
  <c r="L16" i="15"/>
  <c r="K16" i="15"/>
  <c r="J16" i="15"/>
  <c r="I16" i="15"/>
  <c r="H16" i="15"/>
  <c r="F16" i="15"/>
  <c r="E16" i="15"/>
  <c r="D16" i="15"/>
  <c r="C16" i="15"/>
  <c r="B16" i="15"/>
  <c r="N15" i="15"/>
  <c r="M15" i="15"/>
  <c r="L15" i="15"/>
  <c r="K15" i="15"/>
  <c r="J15" i="15"/>
  <c r="I15" i="15"/>
  <c r="H15" i="15"/>
  <c r="F15" i="15"/>
  <c r="E15" i="15"/>
  <c r="D15" i="15"/>
  <c r="C15" i="15"/>
  <c r="B15" i="15"/>
  <c r="N14" i="15"/>
  <c r="M14" i="15"/>
  <c r="L14" i="15"/>
  <c r="K14" i="15"/>
  <c r="J14" i="15"/>
  <c r="I14" i="15"/>
  <c r="H14" i="15"/>
  <c r="F14" i="15"/>
  <c r="E14" i="15"/>
  <c r="D14" i="15"/>
  <c r="C14" i="15"/>
  <c r="B14" i="15"/>
  <c r="N13" i="15"/>
  <c r="M13" i="15"/>
  <c r="L13" i="15"/>
  <c r="K13" i="15"/>
  <c r="J13" i="15"/>
  <c r="I13" i="15"/>
  <c r="H13" i="15"/>
  <c r="F13" i="15"/>
  <c r="E13" i="15"/>
  <c r="D13" i="15"/>
  <c r="C13" i="15"/>
  <c r="B13" i="15"/>
  <c r="N12" i="15"/>
  <c r="M12" i="15"/>
  <c r="L12" i="15"/>
  <c r="K12" i="15"/>
  <c r="J12" i="15"/>
  <c r="I12" i="15"/>
  <c r="H12" i="15"/>
  <c r="F12" i="15"/>
  <c r="E12" i="15"/>
  <c r="D12" i="15"/>
  <c r="C12" i="15"/>
  <c r="B12" i="15"/>
  <c r="N11" i="15"/>
  <c r="M11" i="15"/>
  <c r="L11" i="15"/>
  <c r="K11" i="15"/>
  <c r="J11" i="15"/>
  <c r="I11" i="15"/>
  <c r="H11" i="15"/>
  <c r="F11" i="15"/>
  <c r="E11" i="15"/>
  <c r="D11" i="15"/>
  <c r="C11" i="15"/>
  <c r="B11" i="15"/>
  <c r="N10" i="15"/>
  <c r="M10" i="15"/>
  <c r="L10" i="15"/>
  <c r="K10" i="15"/>
  <c r="J10" i="15"/>
  <c r="I10" i="15"/>
  <c r="H10" i="15"/>
  <c r="F10" i="15"/>
  <c r="E10" i="15"/>
  <c r="D10" i="15"/>
  <c r="C10" i="15"/>
  <c r="B10" i="15"/>
  <c r="N9" i="15"/>
  <c r="M9" i="15"/>
  <c r="L9" i="15"/>
  <c r="K9" i="15"/>
  <c r="J9" i="15"/>
  <c r="I9" i="15"/>
  <c r="H9" i="15"/>
  <c r="F9" i="15"/>
  <c r="E9" i="15"/>
  <c r="D9" i="15"/>
  <c r="C9" i="15"/>
  <c r="B9" i="15"/>
  <c r="N8" i="15"/>
  <c r="M8" i="15"/>
  <c r="L8" i="15"/>
  <c r="K8" i="15"/>
  <c r="J8" i="15"/>
  <c r="I8" i="15"/>
  <c r="F8" i="15"/>
  <c r="E8" i="15"/>
  <c r="D8" i="15"/>
  <c r="C8" i="15"/>
  <c r="B8" i="15"/>
  <c r="N7" i="15"/>
  <c r="M7" i="15"/>
  <c r="L7" i="15"/>
  <c r="K7" i="15"/>
  <c r="J7" i="15"/>
  <c r="I7" i="15"/>
  <c r="F7" i="15"/>
  <c r="E7" i="15"/>
  <c r="D7" i="15"/>
  <c r="C7" i="15"/>
  <c r="B7" i="15"/>
  <c r="N6" i="15"/>
  <c r="M6" i="15"/>
  <c r="L6" i="15"/>
  <c r="K6" i="15"/>
  <c r="J6" i="15"/>
  <c r="I6" i="15"/>
  <c r="F6" i="15"/>
  <c r="E6" i="15"/>
  <c r="D6" i="15"/>
  <c r="C6" i="15"/>
  <c r="B6" i="15"/>
  <c r="N5" i="15"/>
  <c r="M5" i="15"/>
  <c r="L5" i="15"/>
  <c r="K5" i="15"/>
  <c r="J5" i="15"/>
  <c r="I5" i="15"/>
  <c r="F5" i="15"/>
  <c r="E5" i="15"/>
  <c r="D5" i="15"/>
  <c r="C5" i="15"/>
  <c r="B5" i="15"/>
  <c r="N4" i="15"/>
  <c r="M4" i="15"/>
  <c r="L4" i="15"/>
  <c r="K4" i="15"/>
  <c r="J4" i="15"/>
  <c r="I4" i="15"/>
  <c r="F4" i="15"/>
  <c r="E4" i="15"/>
  <c r="D4" i="15"/>
  <c r="C4" i="15"/>
  <c r="B4" i="15"/>
  <c r="N3" i="15"/>
  <c r="M3" i="15"/>
  <c r="L3" i="15"/>
  <c r="K3" i="15"/>
  <c r="J3" i="15"/>
  <c r="I3" i="15"/>
  <c r="F3" i="15"/>
  <c r="E3" i="15"/>
  <c r="D3" i="15"/>
  <c r="C3" i="15"/>
  <c r="B3" i="15"/>
  <c r="X62" i="9"/>
  <c r="X61" i="9"/>
  <c r="X60" i="9"/>
  <c r="X59" i="9"/>
  <c r="X58" i="9"/>
  <c r="X57" i="9"/>
  <c r="X56" i="9"/>
  <c r="X55" i="9"/>
  <c r="X54" i="9"/>
  <c r="X53" i="9"/>
  <c r="X52" i="9"/>
  <c r="X51" i="9"/>
  <c r="X50" i="9"/>
  <c r="X49" i="9"/>
  <c r="X48" i="9"/>
  <c r="X47" i="9"/>
  <c r="X46" i="9"/>
  <c r="X45" i="9"/>
  <c r="X44" i="9"/>
  <c r="X43" i="9"/>
  <c r="X42" i="9"/>
  <c r="X41" i="9"/>
  <c r="X40" i="9"/>
  <c r="X39" i="9"/>
  <c r="X38" i="9"/>
  <c r="X37" i="9"/>
  <c r="X36" i="9"/>
  <c r="X35" i="9"/>
  <c r="X34" i="9"/>
  <c r="X33" i="9"/>
  <c r="X31" i="9"/>
  <c r="X30" i="9"/>
  <c r="X29" i="9"/>
  <c r="X28" i="9"/>
  <c r="X27" i="9"/>
  <c r="X26" i="9"/>
  <c r="Y26" i="9" s="1"/>
  <c r="X25" i="9"/>
  <c r="X24" i="9"/>
  <c r="X23" i="9"/>
  <c r="X22" i="9"/>
  <c r="X21" i="9"/>
  <c r="Y20" i="9" s="1"/>
  <c r="X20" i="9"/>
  <c r="X19" i="9"/>
  <c r="X18" i="9"/>
  <c r="Y17" i="9" s="1"/>
  <c r="X17" i="9"/>
  <c r="X16" i="9"/>
  <c r="X15" i="9"/>
  <c r="X14" i="9"/>
  <c r="Y29" i="9"/>
  <c r="Y23" i="9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7" i="7"/>
  <c r="Z36" i="7"/>
  <c r="AA34" i="7" s="1"/>
  <c r="Z35" i="7"/>
  <c r="Z34" i="7"/>
  <c r="Z33" i="7"/>
  <c r="Z32" i="7"/>
  <c r="Z31" i="7"/>
  <c r="Z30" i="7"/>
  <c r="AA30" i="7" s="1"/>
  <c r="Z29" i="7"/>
  <c r="Z28" i="7"/>
  <c r="Z27" i="7"/>
  <c r="Z26" i="7"/>
  <c r="AA26" i="7" s="1"/>
  <c r="Z25" i="7"/>
  <c r="Z24" i="7"/>
  <c r="Z23" i="7"/>
  <c r="Z22" i="7"/>
  <c r="AA22" i="7" s="1"/>
  <c r="Z21" i="7"/>
  <c r="Z20" i="7"/>
  <c r="AA18" i="7" s="1"/>
  <c r="Z19" i="7"/>
  <c r="Z18" i="7"/>
  <c r="Z17" i="7"/>
  <c r="Z16" i="7"/>
  <c r="Z15" i="7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7" i="5"/>
  <c r="Z36" i="5"/>
  <c r="Z35" i="5"/>
  <c r="Z34" i="5"/>
  <c r="Z33" i="5"/>
  <c r="Z32" i="5"/>
  <c r="Z31" i="5"/>
  <c r="AA30" i="5" s="1"/>
  <c r="Z30" i="5"/>
  <c r="Z29" i="5"/>
  <c r="Z28" i="5"/>
  <c r="Z27" i="5"/>
  <c r="AA26" i="5" s="1"/>
  <c r="Z26" i="5"/>
  <c r="Z25" i="5"/>
  <c r="AA22" i="5" s="1"/>
  <c r="Z24" i="5"/>
  <c r="Z23" i="5"/>
  <c r="Z22" i="5"/>
  <c r="Z21" i="5"/>
  <c r="Z20" i="5"/>
  <c r="Z19" i="5"/>
  <c r="AA18" i="5" s="1"/>
  <c r="Z18" i="5"/>
  <c r="Z17" i="5"/>
  <c r="Z16" i="5"/>
  <c r="Z15" i="5"/>
  <c r="AA14" i="5" s="1"/>
  <c r="Z14" i="5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7" i="6"/>
  <c r="Z36" i="6"/>
  <c r="Z35" i="6"/>
  <c r="Z34" i="6"/>
  <c r="AA34" i="6" s="1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37" i="8"/>
  <c r="Z35" i="8"/>
  <c r="Z34" i="8"/>
  <c r="Z33" i="8"/>
  <c r="Z31" i="8"/>
  <c r="AA30" i="8" s="1"/>
  <c r="Z30" i="8"/>
  <c r="Z29" i="8"/>
  <c r="Z27" i="8"/>
  <c r="Z26" i="8"/>
  <c r="Z25" i="8"/>
  <c r="Z23" i="8"/>
  <c r="Z22" i="8"/>
  <c r="AA22" i="8" s="1"/>
  <c r="Z21" i="8"/>
  <c r="Z19" i="8"/>
  <c r="Z18" i="8"/>
  <c r="Z17" i="8"/>
  <c r="Z15" i="8"/>
  <c r="Z14" i="8"/>
  <c r="AA34" i="8"/>
  <c r="AA26" i="8"/>
  <c r="AA34" i="5"/>
  <c r="AA18" i="6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44" i="8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37" i="10"/>
  <c r="A44" i="10"/>
  <c r="A43" i="10"/>
  <c r="A42" i="10"/>
  <c r="A41" i="10"/>
  <c r="A40" i="10"/>
  <c r="A39" i="10"/>
  <c r="A38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38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7" i="9"/>
  <c r="A36" i="9"/>
  <c r="A35" i="9"/>
  <c r="A34" i="9"/>
  <c r="A33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3" i="8"/>
  <c r="A42" i="8"/>
  <c r="A41" i="8"/>
  <c r="A40" i="8"/>
  <c r="A39" i="8"/>
  <c r="A37" i="8"/>
  <c r="A35" i="8"/>
  <c r="A34" i="8"/>
  <c r="A33" i="8"/>
  <c r="A31" i="8"/>
  <c r="A30" i="8"/>
  <c r="A29" i="8"/>
  <c r="A27" i="8"/>
  <c r="A26" i="8"/>
  <c r="A25" i="8"/>
  <c r="A23" i="8"/>
  <c r="A22" i="8"/>
  <c r="A21" i="8"/>
  <c r="A19" i="8"/>
  <c r="A18" i="8"/>
  <c r="A17" i="8"/>
  <c r="A15" i="8"/>
  <c r="A14" i="8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E7" i="12"/>
  <c r="E6" i="12"/>
  <c r="E5" i="12"/>
  <c r="E7" i="10"/>
  <c r="E6" i="10"/>
  <c r="E5" i="10"/>
  <c r="E7" i="9"/>
  <c r="E6" i="9"/>
  <c r="E5" i="9"/>
  <c r="E7" i="8"/>
  <c r="E6" i="8"/>
  <c r="E7" i="7"/>
  <c r="E6" i="7"/>
  <c r="E5" i="7"/>
  <c r="E7" i="5"/>
  <c r="E6" i="5"/>
  <c r="E5" i="5"/>
  <c r="E7" i="6"/>
  <c r="E6" i="6"/>
  <c r="E5" i="6"/>
  <c r="AA18" i="8" l="1"/>
  <c r="AA14" i="7"/>
  <c r="AA22" i="6"/>
  <c r="AA30" i="6"/>
  <c r="AA26" i="6"/>
  <c r="Y14" i="9"/>
  <c r="AA14" i="6"/>
  <c r="AA14" i="8"/>
  <c r="S37" i="8" l="1"/>
  <c r="R37" i="8"/>
  <c r="Q37" i="8"/>
  <c r="P37" i="8"/>
  <c r="O37" i="8"/>
  <c r="N37" i="8"/>
  <c r="M37" i="8"/>
  <c r="L37" i="8"/>
  <c r="K37" i="8"/>
  <c r="J37" i="8"/>
  <c r="I37" i="8"/>
  <c r="H37" i="8"/>
  <c r="F37" i="8"/>
  <c r="E37" i="8"/>
  <c r="D37" i="8"/>
  <c r="S35" i="8"/>
  <c r="R35" i="8"/>
  <c r="Q35" i="8"/>
  <c r="P35" i="8"/>
  <c r="O35" i="8"/>
  <c r="N35" i="8"/>
  <c r="M35" i="8"/>
  <c r="L35" i="8"/>
  <c r="K35" i="8"/>
  <c r="J35" i="8"/>
  <c r="I35" i="8"/>
  <c r="H35" i="8"/>
  <c r="F35" i="8"/>
  <c r="E35" i="8"/>
  <c r="K28" i="17" s="1"/>
  <c r="D35" i="8"/>
  <c r="S34" i="8"/>
  <c r="R34" i="8"/>
  <c r="Q34" i="8"/>
  <c r="P34" i="8"/>
  <c r="O34" i="8"/>
  <c r="N34" i="8"/>
  <c r="M34" i="8"/>
  <c r="L34" i="8"/>
  <c r="K34" i="8"/>
  <c r="J34" i="8"/>
  <c r="I34" i="8"/>
  <c r="H34" i="8"/>
  <c r="F34" i="8"/>
  <c r="E34" i="8"/>
  <c r="D34" i="8"/>
  <c r="S33" i="8"/>
  <c r="R33" i="8"/>
  <c r="Q33" i="8"/>
  <c r="P33" i="8"/>
  <c r="O33" i="8"/>
  <c r="N33" i="8"/>
  <c r="M33" i="8"/>
  <c r="L33" i="8"/>
  <c r="K33" i="8"/>
  <c r="J33" i="8"/>
  <c r="I33" i="8"/>
  <c r="H33" i="8"/>
  <c r="F33" i="8"/>
  <c r="E33" i="8"/>
  <c r="D33" i="8"/>
  <c r="S31" i="8"/>
  <c r="R31" i="8"/>
  <c r="Q31" i="8"/>
  <c r="P31" i="8"/>
  <c r="O31" i="8"/>
  <c r="N31" i="8"/>
  <c r="M31" i="8"/>
  <c r="L31" i="8"/>
  <c r="K31" i="8"/>
  <c r="J31" i="8"/>
  <c r="I31" i="8"/>
  <c r="H31" i="8"/>
  <c r="F31" i="8"/>
  <c r="E31" i="8"/>
  <c r="D31" i="8"/>
  <c r="S30" i="8"/>
  <c r="R30" i="8"/>
  <c r="Q30" i="8"/>
  <c r="P30" i="8"/>
  <c r="O30" i="8"/>
  <c r="N30" i="8"/>
  <c r="M30" i="8"/>
  <c r="L30" i="8"/>
  <c r="K30" i="8"/>
  <c r="J30" i="8"/>
  <c r="I30" i="8"/>
  <c r="H30" i="8"/>
  <c r="F30" i="8"/>
  <c r="E30" i="8"/>
  <c r="K27" i="17" s="1"/>
  <c r="D30" i="8"/>
  <c r="S29" i="8"/>
  <c r="R29" i="8"/>
  <c r="Q29" i="8"/>
  <c r="P29" i="8"/>
  <c r="O29" i="8"/>
  <c r="N29" i="8"/>
  <c r="M29" i="8"/>
  <c r="L29" i="8"/>
  <c r="K29" i="8"/>
  <c r="J29" i="8"/>
  <c r="I29" i="8"/>
  <c r="H29" i="8"/>
  <c r="F29" i="8"/>
  <c r="E29" i="8"/>
  <c r="D29" i="8"/>
  <c r="S27" i="8"/>
  <c r="R27" i="8"/>
  <c r="Q27" i="8"/>
  <c r="P27" i="8"/>
  <c r="O27" i="8"/>
  <c r="N27" i="8"/>
  <c r="M27" i="8"/>
  <c r="L27" i="8"/>
  <c r="K27" i="8"/>
  <c r="J27" i="8"/>
  <c r="I27" i="8"/>
  <c r="H27" i="8"/>
  <c r="F27" i="8"/>
  <c r="E27" i="8"/>
  <c r="D27" i="8"/>
  <c r="S26" i="8"/>
  <c r="R26" i="8"/>
  <c r="Q26" i="8"/>
  <c r="P26" i="8"/>
  <c r="O26" i="8"/>
  <c r="N26" i="8"/>
  <c r="M26" i="8"/>
  <c r="L26" i="8"/>
  <c r="K26" i="8"/>
  <c r="J26" i="8"/>
  <c r="I26" i="8"/>
  <c r="H26" i="8"/>
  <c r="F26" i="8"/>
  <c r="E26" i="8"/>
  <c r="D26" i="8"/>
  <c r="S25" i="8"/>
  <c r="R25" i="8"/>
  <c r="Q25" i="8"/>
  <c r="P25" i="8"/>
  <c r="O25" i="8"/>
  <c r="N25" i="8"/>
  <c r="M25" i="8"/>
  <c r="L25" i="8"/>
  <c r="K25" i="8"/>
  <c r="J25" i="8"/>
  <c r="I25" i="8"/>
  <c r="H25" i="8"/>
  <c r="F25" i="8"/>
  <c r="E25" i="8"/>
  <c r="K26" i="17" s="1"/>
  <c r="D25" i="8"/>
  <c r="S23" i="8"/>
  <c r="R23" i="8"/>
  <c r="Q23" i="8"/>
  <c r="P23" i="8"/>
  <c r="O23" i="8"/>
  <c r="N23" i="8"/>
  <c r="M23" i="8"/>
  <c r="L23" i="8"/>
  <c r="K23" i="8"/>
  <c r="J23" i="8"/>
  <c r="I23" i="8"/>
  <c r="H23" i="8"/>
  <c r="F23" i="8"/>
  <c r="E23" i="8"/>
  <c r="D23" i="8"/>
  <c r="S22" i="8"/>
  <c r="R22" i="8"/>
  <c r="Q22" i="8"/>
  <c r="P22" i="8"/>
  <c r="O22" i="8"/>
  <c r="N22" i="8"/>
  <c r="M22" i="8"/>
  <c r="L22" i="8"/>
  <c r="K22" i="8"/>
  <c r="J22" i="8"/>
  <c r="I22" i="8"/>
  <c r="H22" i="8"/>
  <c r="F22" i="8"/>
  <c r="E22" i="8"/>
  <c r="D22" i="8"/>
  <c r="S21" i="8"/>
  <c r="R21" i="8"/>
  <c r="Q21" i="8"/>
  <c r="P21" i="8"/>
  <c r="O21" i="8"/>
  <c r="N21" i="8"/>
  <c r="M21" i="8"/>
  <c r="L21" i="8"/>
  <c r="K21" i="8"/>
  <c r="J21" i="8"/>
  <c r="I21" i="8"/>
  <c r="H21" i="8"/>
  <c r="F21" i="8"/>
  <c r="E21" i="8"/>
  <c r="D21" i="8"/>
  <c r="S19" i="8"/>
  <c r="R19" i="8"/>
  <c r="Q19" i="8"/>
  <c r="P19" i="8"/>
  <c r="O19" i="8"/>
  <c r="N19" i="8"/>
  <c r="M19" i="8"/>
  <c r="L19" i="8"/>
  <c r="K19" i="8"/>
  <c r="J19" i="8"/>
  <c r="I19" i="8"/>
  <c r="H19" i="8"/>
  <c r="F19" i="8"/>
  <c r="E19" i="8"/>
  <c r="K25" i="17" s="1"/>
  <c r="D19" i="8"/>
  <c r="S18" i="8"/>
  <c r="R18" i="8"/>
  <c r="Q18" i="8"/>
  <c r="P18" i="8"/>
  <c r="O18" i="8"/>
  <c r="N18" i="8"/>
  <c r="M18" i="8"/>
  <c r="L18" i="8"/>
  <c r="K18" i="8"/>
  <c r="J18" i="8"/>
  <c r="I18" i="8"/>
  <c r="H18" i="8"/>
  <c r="F18" i="8"/>
  <c r="E18" i="8"/>
  <c r="D18" i="8"/>
  <c r="S17" i="8"/>
  <c r="R17" i="8"/>
  <c r="Q17" i="8"/>
  <c r="P17" i="8"/>
  <c r="O17" i="8"/>
  <c r="N17" i="8"/>
  <c r="M17" i="8"/>
  <c r="L17" i="8"/>
  <c r="K17" i="8"/>
  <c r="J17" i="8"/>
  <c r="I17" i="8"/>
  <c r="H17" i="8"/>
  <c r="F17" i="8"/>
  <c r="E17" i="8"/>
  <c r="D17" i="8"/>
  <c r="S15" i="8"/>
  <c r="R15" i="8"/>
  <c r="Q15" i="8"/>
  <c r="P15" i="8"/>
  <c r="O15" i="8"/>
  <c r="N15" i="8"/>
  <c r="M15" i="8"/>
  <c r="L15" i="8"/>
  <c r="K15" i="8"/>
  <c r="J15" i="8"/>
  <c r="I15" i="8"/>
  <c r="H15" i="8"/>
  <c r="F15" i="8"/>
  <c r="E15" i="8"/>
  <c r="D15" i="8"/>
  <c r="S14" i="8"/>
  <c r="R14" i="8"/>
  <c r="Q14" i="8"/>
  <c r="P14" i="8"/>
  <c r="O14" i="8"/>
  <c r="N14" i="8"/>
  <c r="M14" i="8"/>
  <c r="L14" i="8"/>
  <c r="K14" i="8"/>
  <c r="J14" i="8"/>
  <c r="I14" i="8"/>
  <c r="H14" i="8"/>
  <c r="F14" i="8"/>
  <c r="E14" i="8"/>
  <c r="K24" i="17" s="1"/>
  <c r="D14" i="8"/>
  <c r="D25" i="9"/>
  <c r="E25" i="9"/>
  <c r="F25" i="9"/>
  <c r="H25" i="9"/>
  <c r="I25" i="9"/>
  <c r="J25" i="9"/>
  <c r="K25" i="9"/>
  <c r="L25" i="9"/>
  <c r="M25" i="9"/>
  <c r="N25" i="9"/>
  <c r="O25" i="9"/>
  <c r="P25" i="9"/>
  <c r="Q25" i="9"/>
  <c r="R25" i="9"/>
  <c r="S25" i="9"/>
  <c r="S31" i="9"/>
  <c r="R31" i="9"/>
  <c r="Q31" i="9"/>
  <c r="P31" i="9"/>
  <c r="O31" i="9"/>
  <c r="N31" i="9"/>
  <c r="M31" i="9"/>
  <c r="L31" i="9"/>
  <c r="K31" i="9"/>
  <c r="J31" i="9"/>
  <c r="I31" i="9"/>
  <c r="H31" i="9"/>
  <c r="F31" i="9"/>
  <c r="E31" i="9"/>
  <c r="D31" i="9"/>
  <c r="S30" i="9"/>
  <c r="R30" i="9"/>
  <c r="Q30" i="9"/>
  <c r="P30" i="9"/>
  <c r="O30" i="9"/>
  <c r="N30" i="9"/>
  <c r="M30" i="9"/>
  <c r="L30" i="9"/>
  <c r="K30" i="9"/>
  <c r="J30" i="9"/>
  <c r="I30" i="9"/>
  <c r="H30" i="9"/>
  <c r="F30" i="9"/>
  <c r="E30" i="9"/>
  <c r="M35" i="17" s="1"/>
  <c r="D30" i="9"/>
  <c r="S29" i="9"/>
  <c r="R29" i="9"/>
  <c r="Q29" i="9"/>
  <c r="P29" i="9"/>
  <c r="O29" i="9"/>
  <c r="N29" i="9"/>
  <c r="M29" i="9"/>
  <c r="L29" i="9"/>
  <c r="K29" i="9"/>
  <c r="J29" i="9"/>
  <c r="I29" i="9"/>
  <c r="H29" i="9"/>
  <c r="F29" i="9"/>
  <c r="E29" i="9"/>
  <c r="D29" i="9"/>
  <c r="S28" i="9"/>
  <c r="R28" i="9"/>
  <c r="Q28" i="9"/>
  <c r="P28" i="9"/>
  <c r="O28" i="9"/>
  <c r="N28" i="9"/>
  <c r="M28" i="9"/>
  <c r="L28" i="9"/>
  <c r="K28" i="9"/>
  <c r="J28" i="9"/>
  <c r="I28" i="9"/>
  <c r="H28" i="9"/>
  <c r="F28" i="9"/>
  <c r="E28" i="9"/>
  <c r="D28" i="9"/>
  <c r="S27" i="9"/>
  <c r="R27" i="9"/>
  <c r="Q27" i="9"/>
  <c r="P27" i="9"/>
  <c r="O27" i="9"/>
  <c r="N27" i="9"/>
  <c r="M27" i="9"/>
  <c r="L27" i="9"/>
  <c r="K27" i="9"/>
  <c r="J27" i="9"/>
  <c r="I27" i="9"/>
  <c r="H27" i="9"/>
  <c r="F27" i="9"/>
  <c r="E27" i="9"/>
  <c r="D27" i="9"/>
  <c r="S26" i="9"/>
  <c r="R26" i="9"/>
  <c r="Q26" i="9"/>
  <c r="P26" i="9"/>
  <c r="O26" i="9"/>
  <c r="N26" i="9"/>
  <c r="M26" i="9"/>
  <c r="L26" i="9"/>
  <c r="K26" i="9"/>
  <c r="J26" i="9"/>
  <c r="I26" i="9"/>
  <c r="H26" i="9"/>
  <c r="F26" i="9"/>
  <c r="E26" i="9"/>
  <c r="M34" i="17" s="1"/>
  <c r="D26" i="9"/>
  <c r="S24" i="9"/>
  <c r="R24" i="9"/>
  <c r="Q24" i="9"/>
  <c r="P24" i="9"/>
  <c r="O24" i="9"/>
  <c r="N24" i="9"/>
  <c r="M24" i="9"/>
  <c r="L24" i="9"/>
  <c r="K24" i="9"/>
  <c r="J24" i="9"/>
  <c r="I24" i="9"/>
  <c r="H24" i="9"/>
  <c r="F24" i="9"/>
  <c r="E24" i="9"/>
  <c r="D24" i="9"/>
  <c r="S23" i="9"/>
  <c r="R23" i="9"/>
  <c r="Q23" i="9"/>
  <c r="P23" i="9"/>
  <c r="O23" i="9"/>
  <c r="N23" i="9"/>
  <c r="M23" i="9"/>
  <c r="L23" i="9"/>
  <c r="K23" i="9"/>
  <c r="J23" i="9"/>
  <c r="I23" i="9"/>
  <c r="H23" i="9"/>
  <c r="F23" i="9"/>
  <c r="E23" i="9"/>
  <c r="D23" i="9"/>
  <c r="S22" i="9"/>
  <c r="R22" i="9"/>
  <c r="Q22" i="9"/>
  <c r="P22" i="9"/>
  <c r="O22" i="9"/>
  <c r="N22" i="9"/>
  <c r="M22" i="9"/>
  <c r="L22" i="9"/>
  <c r="K22" i="9"/>
  <c r="J22" i="9"/>
  <c r="I22" i="9"/>
  <c r="H22" i="9"/>
  <c r="F22" i="9"/>
  <c r="E22" i="9"/>
  <c r="M33" i="17" s="1"/>
  <c r="D22" i="9"/>
  <c r="S21" i="9"/>
  <c r="R21" i="9"/>
  <c r="Q21" i="9"/>
  <c r="P21" i="9"/>
  <c r="O21" i="9"/>
  <c r="N21" i="9"/>
  <c r="M21" i="9"/>
  <c r="L21" i="9"/>
  <c r="K21" i="9"/>
  <c r="J21" i="9"/>
  <c r="I21" i="9"/>
  <c r="H21" i="9"/>
  <c r="F21" i="9"/>
  <c r="E21" i="9"/>
  <c r="D21" i="9"/>
  <c r="S20" i="9"/>
  <c r="R20" i="9"/>
  <c r="Q20" i="9"/>
  <c r="P20" i="9"/>
  <c r="O20" i="9"/>
  <c r="N20" i="9"/>
  <c r="M20" i="9"/>
  <c r="L20" i="9"/>
  <c r="K20" i="9"/>
  <c r="J20" i="9"/>
  <c r="I20" i="9"/>
  <c r="H20" i="9"/>
  <c r="F20" i="9"/>
  <c r="E20" i="9"/>
  <c r="D20" i="9"/>
  <c r="S19" i="9"/>
  <c r="R19" i="9"/>
  <c r="Q19" i="9"/>
  <c r="P19" i="9"/>
  <c r="O19" i="9"/>
  <c r="N19" i="9"/>
  <c r="M19" i="9"/>
  <c r="L19" i="9"/>
  <c r="K19" i="9"/>
  <c r="J19" i="9"/>
  <c r="I19" i="9"/>
  <c r="H19" i="9"/>
  <c r="F19" i="9"/>
  <c r="E19" i="9"/>
  <c r="D19" i="9"/>
  <c r="S18" i="9"/>
  <c r="R18" i="9"/>
  <c r="Q18" i="9"/>
  <c r="P18" i="9"/>
  <c r="O18" i="9"/>
  <c r="N18" i="9"/>
  <c r="M18" i="9"/>
  <c r="L18" i="9"/>
  <c r="K18" i="9"/>
  <c r="J18" i="9"/>
  <c r="I18" i="9"/>
  <c r="H18" i="9"/>
  <c r="F18" i="9"/>
  <c r="E18" i="9"/>
  <c r="M32" i="17" s="1"/>
  <c r="D18" i="9"/>
  <c r="S17" i="9"/>
  <c r="R17" i="9"/>
  <c r="Q17" i="9"/>
  <c r="P17" i="9"/>
  <c r="O17" i="9"/>
  <c r="N17" i="9"/>
  <c r="M17" i="9"/>
  <c r="L17" i="9"/>
  <c r="K17" i="9"/>
  <c r="J17" i="9"/>
  <c r="I17" i="9"/>
  <c r="H17" i="9"/>
  <c r="F17" i="9"/>
  <c r="E17" i="9"/>
  <c r="D17" i="9"/>
  <c r="S16" i="9"/>
  <c r="R16" i="9"/>
  <c r="Q16" i="9"/>
  <c r="P16" i="9"/>
  <c r="O16" i="9"/>
  <c r="N16" i="9"/>
  <c r="M16" i="9"/>
  <c r="L16" i="9"/>
  <c r="K16" i="9"/>
  <c r="J16" i="9"/>
  <c r="I16" i="9"/>
  <c r="H16" i="9"/>
  <c r="F16" i="9"/>
  <c r="E16" i="9"/>
  <c r="D16" i="9"/>
  <c r="S15" i="9"/>
  <c r="R15" i="9"/>
  <c r="Q15" i="9"/>
  <c r="P15" i="9"/>
  <c r="O15" i="9"/>
  <c r="N15" i="9"/>
  <c r="M15" i="9"/>
  <c r="L15" i="9"/>
  <c r="K15" i="9"/>
  <c r="J15" i="9"/>
  <c r="I15" i="9"/>
  <c r="H15" i="9"/>
  <c r="F15" i="9"/>
  <c r="E15" i="9"/>
  <c r="D15" i="9"/>
  <c r="S14" i="9"/>
  <c r="R14" i="9"/>
  <c r="Q14" i="9"/>
  <c r="P14" i="9"/>
  <c r="O14" i="9"/>
  <c r="N14" i="9"/>
  <c r="M14" i="9"/>
  <c r="L14" i="9"/>
  <c r="K14" i="9"/>
  <c r="J14" i="9"/>
  <c r="I14" i="9"/>
  <c r="H14" i="9"/>
  <c r="F14" i="9"/>
  <c r="E14" i="9"/>
  <c r="M31" i="17" s="1"/>
  <c r="D14" i="9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44" i="12"/>
  <c r="R44" i="12"/>
  <c r="Q44" i="12"/>
  <c r="P44" i="12"/>
  <c r="O44" i="12"/>
  <c r="N44" i="12"/>
  <c r="M44" i="12"/>
  <c r="L44" i="12"/>
  <c r="K44" i="12"/>
  <c r="J44" i="12"/>
  <c r="I44" i="12"/>
  <c r="H44" i="12"/>
  <c r="F44" i="12"/>
  <c r="E44" i="12"/>
  <c r="D44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F43" i="12"/>
  <c r="E43" i="12"/>
  <c r="D43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F42" i="12"/>
  <c r="E42" i="12"/>
  <c r="D42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F41" i="12"/>
  <c r="E41" i="12"/>
  <c r="D41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F40" i="12"/>
  <c r="E40" i="12"/>
  <c r="D40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F39" i="12"/>
  <c r="E39" i="12"/>
  <c r="D39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F38" i="12"/>
  <c r="E38" i="12"/>
  <c r="D38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F37" i="12"/>
  <c r="E37" i="12"/>
  <c r="D37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F36" i="12"/>
  <c r="E36" i="12"/>
  <c r="D36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F35" i="12"/>
  <c r="E35" i="12"/>
  <c r="D35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F34" i="12"/>
  <c r="E34" i="12"/>
  <c r="D34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F33" i="12"/>
  <c r="E33" i="12"/>
  <c r="D33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F32" i="12"/>
  <c r="E32" i="12"/>
  <c r="D32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F31" i="12"/>
  <c r="E31" i="12"/>
  <c r="D31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F30" i="12"/>
  <c r="E30" i="12"/>
  <c r="D30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F29" i="12"/>
  <c r="E29" i="12"/>
  <c r="D29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F28" i="12"/>
  <c r="E28" i="12"/>
  <c r="D28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F27" i="12"/>
  <c r="E27" i="12"/>
  <c r="D27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F26" i="12"/>
  <c r="E26" i="12"/>
  <c r="D26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F25" i="12"/>
  <c r="E25" i="12"/>
  <c r="D25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F24" i="12"/>
  <c r="E24" i="12"/>
  <c r="D24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F23" i="12"/>
  <c r="E23" i="12"/>
  <c r="D23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F22" i="12"/>
  <c r="E22" i="12"/>
  <c r="D22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F21" i="12"/>
  <c r="E21" i="12"/>
  <c r="D21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F20" i="12"/>
  <c r="E20" i="12"/>
  <c r="D20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F19" i="12"/>
  <c r="E19" i="12"/>
  <c r="D19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F18" i="12"/>
  <c r="E18" i="12"/>
  <c r="D18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F17" i="12"/>
  <c r="E17" i="12"/>
  <c r="D17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F16" i="12"/>
  <c r="E16" i="12"/>
  <c r="D16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F15" i="12"/>
  <c r="E15" i="12"/>
  <c r="D15" i="12"/>
  <c r="S44" i="10"/>
  <c r="R44" i="10"/>
  <c r="Q44" i="10"/>
  <c r="P44" i="10"/>
  <c r="O44" i="10"/>
  <c r="N44" i="10"/>
  <c r="M44" i="10"/>
  <c r="L44" i="10"/>
  <c r="K44" i="10"/>
  <c r="J44" i="10"/>
  <c r="I44" i="10"/>
  <c r="H44" i="10"/>
  <c r="F44" i="10"/>
  <c r="E44" i="10"/>
  <c r="D44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F43" i="10"/>
  <c r="E43" i="10"/>
  <c r="D43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F42" i="10"/>
  <c r="E42" i="10"/>
  <c r="D42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F41" i="10"/>
  <c r="E41" i="10"/>
  <c r="D41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F40" i="10"/>
  <c r="E40" i="10"/>
  <c r="D40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F39" i="10"/>
  <c r="E39" i="10"/>
  <c r="D39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F38" i="10"/>
  <c r="E38" i="10"/>
  <c r="D38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F37" i="10"/>
  <c r="E37" i="10"/>
  <c r="D37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F36" i="10"/>
  <c r="E36" i="10"/>
  <c r="D36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F35" i="10"/>
  <c r="E35" i="10"/>
  <c r="D35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F34" i="10"/>
  <c r="E34" i="10"/>
  <c r="D34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F33" i="10"/>
  <c r="E33" i="10"/>
  <c r="D33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F32" i="10"/>
  <c r="E32" i="10"/>
  <c r="D32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F31" i="10"/>
  <c r="E31" i="10"/>
  <c r="D31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F30" i="10"/>
  <c r="E30" i="10"/>
  <c r="D30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F29" i="10"/>
  <c r="E29" i="10"/>
  <c r="D29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F28" i="10"/>
  <c r="E28" i="10"/>
  <c r="D28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F27" i="10"/>
  <c r="E27" i="10"/>
  <c r="D27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F26" i="10"/>
  <c r="E26" i="10"/>
  <c r="D26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F25" i="10"/>
  <c r="E25" i="10"/>
  <c r="D25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F24" i="10"/>
  <c r="E24" i="10"/>
  <c r="D24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F23" i="10"/>
  <c r="E23" i="10"/>
  <c r="D23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F22" i="10"/>
  <c r="E22" i="10"/>
  <c r="D22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F21" i="10"/>
  <c r="E21" i="10"/>
  <c r="D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F20" i="10"/>
  <c r="E20" i="10"/>
  <c r="D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F19" i="10"/>
  <c r="E19" i="10"/>
  <c r="D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F18" i="10"/>
  <c r="E18" i="10"/>
  <c r="D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F17" i="10"/>
  <c r="E17" i="10"/>
  <c r="D17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F16" i="10"/>
  <c r="E16" i="10"/>
  <c r="D16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F15" i="10"/>
  <c r="E15" i="10"/>
  <c r="D15" i="10"/>
  <c r="S62" i="9"/>
  <c r="R62" i="9"/>
  <c r="Q62" i="9"/>
  <c r="P62" i="9"/>
  <c r="O62" i="9"/>
  <c r="N62" i="9"/>
  <c r="M62" i="9"/>
  <c r="L62" i="9"/>
  <c r="K62" i="9"/>
  <c r="J62" i="9"/>
  <c r="I62" i="9"/>
  <c r="H62" i="9"/>
  <c r="F62" i="9"/>
  <c r="E62" i="9"/>
  <c r="D62" i="9"/>
  <c r="S61" i="9"/>
  <c r="R61" i="9"/>
  <c r="Q61" i="9"/>
  <c r="P61" i="9"/>
  <c r="O61" i="9"/>
  <c r="N61" i="9"/>
  <c r="M61" i="9"/>
  <c r="L61" i="9"/>
  <c r="K61" i="9"/>
  <c r="J61" i="9"/>
  <c r="I61" i="9"/>
  <c r="H61" i="9"/>
  <c r="F61" i="9"/>
  <c r="E61" i="9"/>
  <c r="D61" i="9"/>
  <c r="S60" i="9"/>
  <c r="R60" i="9"/>
  <c r="Q60" i="9"/>
  <c r="P60" i="9"/>
  <c r="O60" i="9"/>
  <c r="N60" i="9"/>
  <c r="M60" i="9"/>
  <c r="L60" i="9"/>
  <c r="K60" i="9"/>
  <c r="J60" i="9"/>
  <c r="I60" i="9"/>
  <c r="H60" i="9"/>
  <c r="F60" i="9"/>
  <c r="E60" i="9"/>
  <c r="D60" i="9"/>
  <c r="S59" i="9"/>
  <c r="R59" i="9"/>
  <c r="Q59" i="9"/>
  <c r="P59" i="9"/>
  <c r="O59" i="9"/>
  <c r="N59" i="9"/>
  <c r="M59" i="9"/>
  <c r="L59" i="9"/>
  <c r="K59" i="9"/>
  <c r="J59" i="9"/>
  <c r="I59" i="9"/>
  <c r="H59" i="9"/>
  <c r="F59" i="9"/>
  <c r="E59" i="9"/>
  <c r="D59" i="9"/>
  <c r="S58" i="9"/>
  <c r="R58" i="9"/>
  <c r="Q58" i="9"/>
  <c r="P58" i="9"/>
  <c r="O58" i="9"/>
  <c r="N58" i="9"/>
  <c r="M58" i="9"/>
  <c r="L58" i="9"/>
  <c r="K58" i="9"/>
  <c r="J58" i="9"/>
  <c r="I58" i="9"/>
  <c r="H58" i="9"/>
  <c r="F58" i="9"/>
  <c r="E58" i="9"/>
  <c r="D58" i="9"/>
  <c r="S57" i="9"/>
  <c r="R57" i="9"/>
  <c r="Q57" i="9"/>
  <c r="P57" i="9"/>
  <c r="O57" i="9"/>
  <c r="N57" i="9"/>
  <c r="M57" i="9"/>
  <c r="L57" i="9"/>
  <c r="K57" i="9"/>
  <c r="J57" i="9"/>
  <c r="I57" i="9"/>
  <c r="H57" i="9"/>
  <c r="F57" i="9"/>
  <c r="E57" i="9"/>
  <c r="D57" i="9"/>
  <c r="S56" i="9"/>
  <c r="R56" i="9"/>
  <c r="Q56" i="9"/>
  <c r="P56" i="9"/>
  <c r="O56" i="9"/>
  <c r="N56" i="9"/>
  <c r="M56" i="9"/>
  <c r="L56" i="9"/>
  <c r="K56" i="9"/>
  <c r="J56" i="9"/>
  <c r="I56" i="9"/>
  <c r="H56" i="9"/>
  <c r="F56" i="9"/>
  <c r="E56" i="9"/>
  <c r="D56" i="9"/>
  <c r="S55" i="9"/>
  <c r="R55" i="9"/>
  <c r="Q55" i="9"/>
  <c r="P55" i="9"/>
  <c r="O55" i="9"/>
  <c r="N55" i="9"/>
  <c r="M55" i="9"/>
  <c r="L55" i="9"/>
  <c r="K55" i="9"/>
  <c r="J55" i="9"/>
  <c r="I55" i="9"/>
  <c r="H55" i="9"/>
  <c r="F55" i="9"/>
  <c r="E55" i="9"/>
  <c r="D55" i="9"/>
  <c r="S54" i="9"/>
  <c r="R54" i="9"/>
  <c r="Q54" i="9"/>
  <c r="P54" i="9"/>
  <c r="O54" i="9"/>
  <c r="N54" i="9"/>
  <c r="M54" i="9"/>
  <c r="L54" i="9"/>
  <c r="K54" i="9"/>
  <c r="J54" i="9"/>
  <c r="I54" i="9"/>
  <c r="H54" i="9"/>
  <c r="F54" i="9"/>
  <c r="E54" i="9"/>
  <c r="D54" i="9"/>
  <c r="S53" i="9"/>
  <c r="R53" i="9"/>
  <c r="Q53" i="9"/>
  <c r="P53" i="9"/>
  <c r="O53" i="9"/>
  <c r="N53" i="9"/>
  <c r="M53" i="9"/>
  <c r="L53" i="9"/>
  <c r="K53" i="9"/>
  <c r="J53" i="9"/>
  <c r="I53" i="9"/>
  <c r="H53" i="9"/>
  <c r="F53" i="9"/>
  <c r="E53" i="9"/>
  <c r="D53" i="9"/>
  <c r="S52" i="9"/>
  <c r="R52" i="9"/>
  <c r="Q52" i="9"/>
  <c r="P52" i="9"/>
  <c r="O52" i="9"/>
  <c r="N52" i="9"/>
  <c r="M52" i="9"/>
  <c r="L52" i="9"/>
  <c r="K52" i="9"/>
  <c r="J52" i="9"/>
  <c r="I52" i="9"/>
  <c r="H52" i="9"/>
  <c r="F52" i="9"/>
  <c r="E52" i="9"/>
  <c r="D52" i="9"/>
  <c r="S51" i="9"/>
  <c r="R51" i="9"/>
  <c r="Q51" i="9"/>
  <c r="P51" i="9"/>
  <c r="O51" i="9"/>
  <c r="N51" i="9"/>
  <c r="M51" i="9"/>
  <c r="L51" i="9"/>
  <c r="K51" i="9"/>
  <c r="J51" i="9"/>
  <c r="I51" i="9"/>
  <c r="H51" i="9"/>
  <c r="F51" i="9"/>
  <c r="E51" i="9"/>
  <c r="D51" i="9"/>
  <c r="S50" i="9"/>
  <c r="R50" i="9"/>
  <c r="Q50" i="9"/>
  <c r="P50" i="9"/>
  <c r="O50" i="9"/>
  <c r="N50" i="9"/>
  <c r="M50" i="9"/>
  <c r="L50" i="9"/>
  <c r="K50" i="9"/>
  <c r="J50" i="9"/>
  <c r="I50" i="9"/>
  <c r="H50" i="9"/>
  <c r="F50" i="9"/>
  <c r="E50" i="9"/>
  <c r="D50" i="9"/>
  <c r="S49" i="9"/>
  <c r="R49" i="9"/>
  <c r="Q49" i="9"/>
  <c r="P49" i="9"/>
  <c r="O49" i="9"/>
  <c r="N49" i="9"/>
  <c r="M49" i="9"/>
  <c r="L49" i="9"/>
  <c r="K49" i="9"/>
  <c r="J49" i="9"/>
  <c r="I49" i="9"/>
  <c r="H49" i="9"/>
  <c r="F49" i="9"/>
  <c r="E49" i="9"/>
  <c r="D49" i="9"/>
  <c r="S48" i="9"/>
  <c r="R48" i="9"/>
  <c r="Q48" i="9"/>
  <c r="P48" i="9"/>
  <c r="O48" i="9"/>
  <c r="N48" i="9"/>
  <c r="M48" i="9"/>
  <c r="L48" i="9"/>
  <c r="K48" i="9"/>
  <c r="J48" i="9"/>
  <c r="I48" i="9"/>
  <c r="H48" i="9"/>
  <c r="F48" i="9"/>
  <c r="E48" i="9"/>
  <c r="D48" i="9"/>
  <c r="S47" i="9"/>
  <c r="R47" i="9"/>
  <c r="Q47" i="9"/>
  <c r="P47" i="9"/>
  <c r="O47" i="9"/>
  <c r="N47" i="9"/>
  <c r="M47" i="9"/>
  <c r="L47" i="9"/>
  <c r="K47" i="9"/>
  <c r="J47" i="9"/>
  <c r="I47" i="9"/>
  <c r="H47" i="9"/>
  <c r="F47" i="9"/>
  <c r="E47" i="9"/>
  <c r="D47" i="9"/>
  <c r="S46" i="9"/>
  <c r="R46" i="9"/>
  <c r="Q46" i="9"/>
  <c r="P46" i="9"/>
  <c r="O46" i="9"/>
  <c r="N46" i="9"/>
  <c r="M46" i="9"/>
  <c r="L46" i="9"/>
  <c r="K46" i="9"/>
  <c r="J46" i="9"/>
  <c r="I46" i="9"/>
  <c r="H46" i="9"/>
  <c r="F46" i="9"/>
  <c r="E46" i="9"/>
  <c r="D46" i="9"/>
  <c r="S45" i="9"/>
  <c r="R45" i="9"/>
  <c r="Q45" i="9"/>
  <c r="P45" i="9"/>
  <c r="O45" i="9"/>
  <c r="N45" i="9"/>
  <c r="M45" i="9"/>
  <c r="L45" i="9"/>
  <c r="K45" i="9"/>
  <c r="J45" i="9"/>
  <c r="I45" i="9"/>
  <c r="H45" i="9"/>
  <c r="F45" i="9"/>
  <c r="E45" i="9"/>
  <c r="D45" i="9"/>
  <c r="S44" i="9"/>
  <c r="R44" i="9"/>
  <c r="Q44" i="9"/>
  <c r="P44" i="9"/>
  <c r="O44" i="9"/>
  <c r="N44" i="9"/>
  <c r="M44" i="9"/>
  <c r="L44" i="9"/>
  <c r="K44" i="9"/>
  <c r="J44" i="9"/>
  <c r="I44" i="9"/>
  <c r="H44" i="9"/>
  <c r="F44" i="9"/>
  <c r="E44" i="9"/>
  <c r="D44" i="9"/>
  <c r="S43" i="9"/>
  <c r="R43" i="9"/>
  <c r="Q43" i="9"/>
  <c r="P43" i="9"/>
  <c r="O43" i="9"/>
  <c r="N43" i="9"/>
  <c r="M43" i="9"/>
  <c r="L43" i="9"/>
  <c r="K43" i="9"/>
  <c r="J43" i="9"/>
  <c r="I43" i="9"/>
  <c r="H43" i="9"/>
  <c r="F43" i="9"/>
  <c r="E43" i="9"/>
  <c r="D43" i="9"/>
  <c r="S42" i="9"/>
  <c r="R42" i="9"/>
  <c r="Q42" i="9"/>
  <c r="P42" i="9"/>
  <c r="O42" i="9"/>
  <c r="N42" i="9"/>
  <c r="M42" i="9"/>
  <c r="L42" i="9"/>
  <c r="K42" i="9"/>
  <c r="J42" i="9"/>
  <c r="I42" i="9"/>
  <c r="H42" i="9"/>
  <c r="F42" i="9"/>
  <c r="E42" i="9"/>
  <c r="D42" i="9"/>
  <c r="S41" i="9"/>
  <c r="R41" i="9"/>
  <c r="Q41" i="9"/>
  <c r="P41" i="9"/>
  <c r="O41" i="9"/>
  <c r="N41" i="9"/>
  <c r="M41" i="9"/>
  <c r="L41" i="9"/>
  <c r="K41" i="9"/>
  <c r="J41" i="9"/>
  <c r="I41" i="9"/>
  <c r="H41" i="9"/>
  <c r="F41" i="9"/>
  <c r="E41" i="9"/>
  <c r="D41" i="9"/>
  <c r="S40" i="9"/>
  <c r="R40" i="9"/>
  <c r="Q40" i="9"/>
  <c r="P40" i="9"/>
  <c r="O40" i="9"/>
  <c r="N40" i="9"/>
  <c r="M40" i="9"/>
  <c r="L40" i="9"/>
  <c r="K40" i="9"/>
  <c r="J40" i="9"/>
  <c r="I40" i="9"/>
  <c r="H40" i="9"/>
  <c r="F40" i="9"/>
  <c r="E40" i="9"/>
  <c r="D40" i="9"/>
  <c r="S39" i="9"/>
  <c r="R39" i="9"/>
  <c r="Q39" i="9"/>
  <c r="P39" i="9"/>
  <c r="O39" i="9"/>
  <c r="N39" i="9"/>
  <c r="M39" i="9"/>
  <c r="L39" i="9"/>
  <c r="K39" i="9"/>
  <c r="J39" i="9"/>
  <c r="I39" i="9"/>
  <c r="H39" i="9"/>
  <c r="F39" i="9"/>
  <c r="E39" i="9"/>
  <c r="D39" i="9"/>
  <c r="S38" i="9"/>
  <c r="R38" i="9"/>
  <c r="Q38" i="9"/>
  <c r="P38" i="9"/>
  <c r="O38" i="9"/>
  <c r="N38" i="9"/>
  <c r="M38" i="9"/>
  <c r="L38" i="9"/>
  <c r="K38" i="9"/>
  <c r="J38" i="9"/>
  <c r="I38" i="9"/>
  <c r="H38" i="9"/>
  <c r="F38" i="9"/>
  <c r="E38" i="9"/>
  <c r="D38" i="9"/>
  <c r="S37" i="9"/>
  <c r="R37" i="9"/>
  <c r="Q37" i="9"/>
  <c r="P37" i="9"/>
  <c r="O37" i="9"/>
  <c r="N37" i="9"/>
  <c r="M37" i="9"/>
  <c r="L37" i="9"/>
  <c r="K37" i="9"/>
  <c r="J37" i="9"/>
  <c r="I37" i="9"/>
  <c r="H37" i="9"/>
  <c r="F37" i="9"/>
  <c r="E37" i="9"/>
  <c r="D37" i="9"/>
  <c r="S36" i="9"/>
  <c r="R36" i="9"/>
  <c r="Q36" i="9"/>
  <c r="P36" i="9"/>
  <c r="O36" i="9"/>
  <c r="N36" i="9"/>
  <c r="M36" i="9"/>
  <c r="L36" i="9"/>
  <c r="K36" i="9"/>
  <c r="J36" i="9"/>
  <c r="I36" i="9"/>
  <c r="H36" i="9"/>
  <c r="F36" i="9"/>
  <c r="E36" i="9"/>
  <c r="D36" i="9"/>
  <c r="S35" i="9"/>
  <c r="R35" i="9"/>
  <c r="Q35" i="9"/>
  <c r="P35" i="9"/>
  <c r="O35" i="9"/>
  <c r="N35" i="9"/>
  <c r="M35" i="9"/>
  <c r="L35" i="9"/>
  <c r="K35" i="9"/>
  <c r="J35" i="9"/>
  <c r="I35" i="9"/>
  <c r="H35" i="9"/>
  <c r="F35" i="9"/>
  <c r="E35" i="9"/>
  <c r="D35" i="9"/>
  <c r="S34" i="9"/>
  <c r="R34" i="9"/>
  <c r="Q34" i="9"/>
  <c r="P34" i="9"/>
  <c r="O34" i="9"/>
  <c r="N34" i="9"/>
  <c r="M34" i="9"/>
  <c r="L34" i="9"/>
  <c r="K34" i="9"/>
  <c r="J34" i="9"/>
  <c r="I34" i="9"/>
  <c r="H34" i="9"/>
  <c r="F34" i="9"/>
  <c r="E34" i="9"/>
  <c r="M36" i="17" s="1"/>
  <c r="D34" i="9"/>
  <c r="S33" i="9"/>
  <c r="R33" i="9"/>
  <c r="Q33" i="9"/>
  <c r="P33" i="9"/>
  <c r="O33" i="9"/>
  <c r="N33" i="9"/>
  <c r="M33" i="9"/>
  <c r="L33" i="9"/>
  <c r="K33" i="9"/>
  <c r="J33" i="9"/>
  <c r="I33" i="9"/>
  <c r="H33" i="9"/>
  <c r="F33" i="9"/>
  <c r="E33" i="9"/>
  <c r="D33" i="9"/>
  <c r="S68" i="8"/>
  <c r="R68" i="8"/>
  <c r="Q68" i="8"/>
  <c r="P68" i="8"/>
  <c r="O68" i="8"/>
  <c r="N68" i="8"/>
  <c r="M68" i="8"/>
  <c r="L68" i="8"/>
  <c r="K68" i="8"/>
  <c r="J68" i="8"/>
  <c r="I68" i="8"/>
  <c r="H68" i="8"/>
  <c r="F68" i="8"/>
  <c r="E68" i="8"/>
  <c r="D68" i="8"/>
  <c r="S67" i="8"/>
  <c r="R67" i="8"/>
  <c r="Q67" i="8"/>
  <c r="P67" i="8"/>
  <c r="O67" i="8"/>
  <c r="N67" i="8"/>
  <c r="M67" i="8"/>
  <c r="L67" i="8"/>
  <c r="K67" i="8"/>
  <c r="J67" i="8"/>
  <c r="I67" i="8"/>
  <c r="H67" i="8"/>
  <c r="F67" i="8"/>
  <c r="E67" i="8"/>
  <c r="D67" i="8"/>
  <c r="S66" i="8"/>
  <c r="R66" i="8"/>
  <c r="Q66" i="8"/>
  <c r="P66" i="8"/>
  <c r="O66" i="8"/>
  <c r="N66" i="8"/>
  <c r="M66" i="8"/>
  <c r="L66" i="8"/>
  <c r="K66" i="8"/>
  <c r="J66" i="8"/>
  <c r="I66" i="8"/>
  <c r="H66" i="8"/>
  <c r="F66" i="8"/>
  <c r="E66" i="8"/>
  <c r="D66" i="8"/>
  <c r="S65" i="8"/>
  <c r="R65" i="8"/>
  <c r="Q65" i="8"/>
  <c r="P65" i="8"/>
  <c r="O65" i="8"/>
  <c r="N65" i="8"/>
  <c r="M65" i="8"/>
  <c r="L65" i="8"/>
  <c r="K65" i="8"/>
  <c r="J65" i="8"/>
  <c r="I65" i="8"/>
  <c r="H65" i="8"/>
  <c r="F65" i="8"/>
  <c r="E65" i="8"/>
  <c r="D65" i="8"/>
  <c r="S64" i="8"/>
  <c r="R64" i="8"/>
  <c r="Q64" i="8"/>
  <c r="P64" i="8"/>
  <c r="O64" i="8"/>
  <c r="N64" i="8"/>
  <c r="M64" i="8"/>
  <c r="L64" i="8"/>
  <c r="K64" i="8"/>
  <c r="J64" i="8"/>
  <c r="I64" i="8"/>
  <c r="H64" i="8"/>
  <c r="F64" i="8"/>
  <c r="E64" i="8"/>
  <c r="D64" i="8"/>
  <c r="S63" i="8"/>
  <c r="R63" i="8"/>
  <c r="Q63" i="8"/>
  <c r="P63" i="8"/>
  <c r="O63" i="8"/>
  <c r="N63" i="8"/>
  <c r="M63" i="8"/>
  <c r="L63" i="8"/>
  <c r="K63" i="8"/>
  <c r="J63" i="8"/>
  <c r="I63" i="8"/>
  <c r="H63" i="8"/>
  <c r="F63" i="8"/>
  <c r="E63" i="8"/>
  <c r="D63" i="8"/>
  <c r="S62" i="8"/>
  <c r="R62" i="8"/>
  <c r="Q62" i="8"/>
  <c r="P62" i="8"/>
  <c r="O62" i="8"/>
  <c r="N62" i="8"/>
  <c r="M62" i="8"/>
  <c r="L62" i="8"/>
  <c r="K62" i="8"/>
  <c r="J62" i="8"/>
  <c r="I62" i="8"/>
  <c r="H62" i="8"/>
  <c r="F62" i="8"/>
  <c r="E62" i="8"/>
  <c r="D62" i="8"/>
  <c r="S61" i="8"/>
  <c r="R61" i="8"/>
  <c r="Q61" i="8"/>
  <c r="P61" i="8"/>
  <c r="O61" i="8"/>
  <c r="N61" i="8"/>
  <c r="M61" i="8"/>
  <c r="L61" i="8"/>
  <c r="K61" i="8"/>
  <c r="J61" i="8"/>
  <c r="I61" i="8"/>
  <c r="H61" i="8"/>
  <c r="F61" i="8"/>
  <c r="E61" i="8"/>
  <c r="D61" i="8"/>
  <c r="S60" i="8"/>
  <c r="R60" i="8"/>
  <c r="Q60" i="8"/>
  <c r="P60" i="8"/>
  <c r="O60" i="8"/>
  <c r="N60" i="8"/>
  <c r="M60" i="8"/>
  <c r="L60" i="8"/>
  <c r="K60" i="8"/>
  <c r="J60" i="8"/>
  <c r="I60" i="8"/>
  <c r="H60" i="8"/>
  <c r="F60" i="8"/>
  <c r="E60" i="8"/>
  <c r="D60" i="8"/>
  <c r="S59" i="8"/>
  <c r="R59" i="8"/>
  <c r="Q59" i="8"/>
  <c r="P59" i="8"/>
  <c r="O59" i="8"/>
  <c r="N59" i="8"/>
  <c r="M59" i="8"/>
  <c r="L59" i="8"/>
  <c r="K59" i="8"/>
  <c r="J59" i="8"/>
  <c r="I59" i="8"/>
  <c r="H59" i="8"/>
  <c r="F59" i="8"/>
  <c r="E59" i="8"/>
  <c r="D59" i="8"/>
  <c r="S58" i="8"/>
  <c r="R58" i="8"/>
  <c r="Q58" i="8"/>
  <c r="P58" i="8"/>
  <c r="O58" i="8"/>
  <c r="N58" i="8"/>
  <c r="M58" i="8"/>
  <c r="L58" i="8"/>
  <c r="K58" i="8"/>
  <c r="J58" i="8"/>
  <c r="I58" i="8"/>
  <c r="H58" i="8"/>
  <c r="F58" i="8"/>
  <c r="E58" i="8"/>
  <c r="D58" i="8"/>
  <c r="S57" i="8"/>
  <c r="R57" i="8"/>
  <c r="Q57" i="8"/>
  <c r="P57" i="8"/>
  <c r="O57" i="8"/>
  <c r="N57" i="8"/>
  <c r="M57" i="8"/>
  <c r="L57" i="8"/>
  <c r="K57" i="8"/>
  <c r="J57" i="8"/>
  <c r="I57" i="8"/>
  <c r="H57" i="8"/>
  <c r="F57" i="8"/>
  <c r="E57" i="8"/>
  <c r="D57" i="8"/>
  <c r="S56" i="8"/>
  <c r="R56" i="8"/>
  <c r="Q56" i="8"/>
  <c r="P56" i="8"/>
  <c r="O56" i="8"/>
  <c r="N56" i="8"/>
  <c r="M56" i="8"/>
  <c r="L56" i="8"/>
  <c r="K56" i="8"/>
  <c r="J56" i="8"/>
  <c r="I56" i="8"/>
  <c r="H56" i="8"/>
  <c r="F56" i="8"/>
  <c r="E56" i="8"/>
  <c r="D56" i="8"/>
  <c r="S55" i="8"/>
  <c r="R55" i="8"/>
  <c r="Q55" i="8"/>
  <c r="P55" i="8"/>
  <c r="O55" i="8"/>
  <c r="N55" i="8"/>
  <c r="M55" i="8"/>
  <c r="L55" i="8"/>
  <c r="K55" i="8"/>
  <c r="J55" i="8"/>
  <c r="I55" i="8"/>
  <c r="H55" i="8"/>
  <c r="F55" i="8"/>
  <c r="E55" i="8"/>
  <c r="D55" i="8"/>
  <c r="S54" i="8"/>
  <c r="R54" i="8"/>
  <c r="Q54" i="8"/>
  <c r="P54" i="8"/>
  <c r="O54" i="8"/>
  <c r="N54" i="8"/>
  <c r="M54" i="8"/>
  <c r="L54" i="8"/>
  <c r="K54" i="8"/>
  <c r="J54" i="8"/>
  <c r="I54" i="8"/>
  <c r="H54" i="8"/>
  <c r="F54" i="8"/>
  <c r="E54" i="8"/>
  <c r="D54" i="8"/>
  <c r="S53" i="8"/>
  <c r="R53" i="8"/>
  <c r="Q53" i="8"/>
  <c r="P53" i="8"/>
  <c r="O53" i="8"/>
  <c r="N53" i="8"/>
  <c r="M53" i="8"/>
  <c r="L53" i="8"/>
  <c r="K53" i="8"/>
  <c r="J53" i="8"/>
  <c r="I53" i="8"/>
  <c r="H53" i="8"/>
  <c r="F53" i="8"/>
  <c r="E53" i="8"/>
  <c r="D53" i="8"/>
  <c r="S52" i="8"/>
  <c r="R52" i="8"/>
  <c r="Q52" i="8"/>
  <c r="P52" i="8"/>
  <c r="O52" i="8"/>
  <c r="N52" i="8"/>
  <c r="M52" i="8"/>
  <c r="L52" i="8"/>
  <c r="K52" i="8"/>
  <c r="J52" i="8"/>
  <c r="I52" i="8"/>
  <c r="H52" i="8"/>
  <c r="F52" i="8"/>
  <c r="E52" i="8"/>
  <c r="D52" i="8"/>
  <c r="S51" i="8"/>
  <c r="R51" i="8"/>
  <c r="Q51" i="8"/>
  <c r="P51" i="8"/>
  <c r="O51" i="8"/>
  <c r="N51" i="8"/>
  <c r="M51" i="8"/>
  <c r="L51" i="8"/>
  <c r="K51" i="8"/>
  <c r="J51" i="8"/>
  <c r="I51" i="8"/>
  <c r="H51" i="8"/>
  <c r="F51" i="8"/>
  <c r="E51" i="8"/>
  <c r="D51" i="8"/>
  <c r="S50" i="8"/>
  <c r="R50" i="8"/>
  <c r="Q50" i="8"/>
  <c r="P50" i="8"/>
  <c r="O50" i="8"/>
  <c r="N50" i="8"/>
  <c r="M50" i="8"/>
  <c r="L50" i="8"/>
  <c r="K50" i="8"/>
  <c r="J50" i="8"/>
  <c r="I50" i="8"/>
  <c r="H50" i="8"/>
  <c r="F50" i="8"/>
  <c r="E50" i="8"/>
  <c r="D50" i="8"/>
  <c r="S49" i="8"/>
  <c r="R49" i="8"/>
  <c r="Q49" i="8"/>
  <c r="P49" i="8"/>
  <c r="O49" i="8"/>
  <c r="N49" i="8"/>
  <c r="M49" i="8"/>
  <c r="L49" i="8"/>
  <c r="K49" i="8"/>
  <c r="J49" i="8"/>
  <c r="I49" i="8"/>
  <c r="H49" i="8"/>
  <c r="F49" i="8"/>
  <c r="E49" i="8"/>
  <c r="D49" i="8"/>
  <c r="S48" i="8"/>
  <c r="R48" i="8"/>
  <c r="Q48" i="8"/>
  <c r="P48" i="8"/>
  <c r="O48" i="8"/>
  <c r="N48" i="8"/>
  <c r="M48" i="8"/>
  <c r="L48" i="8"/>
  <c r="K48" i="8"/>
  <c r="J48" i="8"/>
  <c r="I48" i="8"/>
  <c r="H48" i="8"/>
  <c r="F48" i="8"/>
  <c r="E48" i="8"/>
  <c r="D48" i="8"/>
  <c r="S47" i="8"/>
  <c r="R47" i="8"/>
  <c r="Q47" i="8"/>
  <c r="P47" i="8"/>
  <c r="O47" i="8"/>
  <c r="N47" i="8"/>
  <c r="M47" i="8"/>
  <c r="L47" i="8"/>
  <c r="K47" i="8"/>
  <c r="J47" i="8"/>
  <c r="I47" i="8"/>
  <c r="H47" i="8"/>
  <c r="F47" i="8"/>
  <c r="E47" i="8"/>
  <c r="D47" i="8"/>
  <c r="S46" i="8"/>
  <c r="R46" i="8"/>
  <c r="Q46" i="8"/>
  <c r="P46" i="8"/>
  <c r="O46" i="8"/>
  <c r="N46" i="8"/>
  <c r="M46" i="8"/>
  <c r="L46" i="8"/>
  <c r="K46" i="8"/>
  <c r="J46" i="8"/>
  <c r="I46" i="8"/>
  <c r="H46" i="8"/>
  <c r="F46" i="8"/>
  <c r="E46" i="8"/>
  <c r="D46" i="8"/>
  <c r="S45" i="8"/>
  <c r="R45" i="8"/>
  <c r="Q45" i="8"/>
  <c r="P45" i="8"/>
  <c r="O45" i="8"/>
  <c r="N45" i="8"/>
  <c r="M45" i="8"/>
  <c r="L45" i="8"/>
  <c r="K45" i="8"/>
  <c r="J45" i="8"/>
  <c r="I45" i="8"/>
  <c r="H45" i="8"/>
  <c r="F45" i="8"/>
  <c r="E45" i="8"/>
  <c r="D45" i="8"/>
  <c r="S44" i="8"/>
  <c r="R44" i="8"/>
  <c r="Q44" i="8"/>
  <c r="P44" i="8"/>
  <c r="O44" i="8"/>
  <c r="N44" i="8"/>
  <c r="M44" i="8"/>
  <c r="L44" i="8"/>
  <c r="K44" i="8"/>
  <c r="J44" i="8"/>
  <c r="I44" i="8"/>
  <c r="H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F42" i="8"/>
  <c r="E42" i="8"/>
  <c r="D42" i="8"/>
  <c r="S41" i="8"/>
  <c r="R41" i="8"/>
  <c r="Q41" i="8"/>
  <c r="P41" i="8"/>
  <c r="O41" i="8"/>
  <c r="N41" i="8"/>
  <c r="M41" i="8"/>
  <c r="L41" i="8"/>
  <c r="K41" i="8"/>
  <c r="J41" i="8"/>
  <c r="I41" i="8"/>
  <c r="H41" i="8"/>
  <c r="F41" i="8"/>
  <c r="E41" i="8"/>
  <c r="D41" i="8"/>
  <c r="S40" i="8"/>
  <c r="R40" i="8"/>
  <c r="Q40" i="8"/>
  <c r="P40" i="8"/>
  <c r="O40" i="8"/>
  <c r="N40" i="8"/>
  <c r="M40" i="8"/>
  <c r="L40" i="8"/>
  <c r="K40" i="8"/>
  <c r="J40" i="8"/>
  <c r="I40" i="8"/>
  <c r="H40" i="8"/>
  <c r="F40" i="8"/>
  <c r="E40" i="8"/>
  <c r="K29" i="17" s="1"/>
  <c r="D40" i="8"/>
  <c r="S39" i="8"/>
  <c r="R39" i="8"/>
  <c r="Q39" i="8"/>
  <c r="P39" i="8"/>
  <c r="O39" i="8"/>
  <c r="N39" i="8"/>
  <c r="M39" i="8"/>
  <c r="L39" i="8"/>
  <c r="K39" i="8"/>
  <c r="J39" i="8"/>
  <c r="I39" i="8"/>
  <c r="H39" i="8"/>
  <c r="F39" i="8"/>
  <c r="E39" i="8"/>
  <c r="D39" i="8"/>
  <c r="S68" i="7"/>
  <c r="R68" i="7"/>
  <c r="Q68" i="7"/>
  <c r="P68" i="7"/>
  <c r="O68" i="7"/>
  <c r="N68" i="7"/>
  <c r="M68" i="7"/>
  <c r="L68" i="7"/>
  <c r="K68" i="7"/>
  <c r="J68" i="7"/>
  <c r="I68" i="7"/>
  <c r="H68" i="7"/>
  <c r="F68" i="7"/>
  <c r="E68" i="7"/>
  <c r="D68" i="7"/>
  <c r="S67" i="7"/>
  <c r="R67" i="7"/>
  <c r="Q67" i="7"/>
  <c r="P67" i="7"/>
  <c r="O67" i="7"/>
  <c r="N67" i="7"/>
  <c r="M67" i="7"/>
  <c r="L67" i="7"/>
  <c r="K67" i="7"/>
  <c r="J67" i="7"/>
  <c r="I67" i="7"/>
  <c r="H67" i="7"/>
  <c r="F67" i="7"/>
  <c r="E67" i="7"/>
  <c r="D67" i="7"/>
  <c r="S66" i="7"/>
  <c r="R66" i="7"/>
  <c r="Q66" i="7"/>
  <c r="P66" i="7"/>
  <c r="O66" i="7"/>
  <c r="N66" i="7"/>
  <c r="M66" i="7"/>
  <c r="L66" i="7"/>
  <c r="K66" i="7"/>
  <c r="J66" i="7"/>
  <c r="I66" i="7"/>
  <c r="H66" i="7"/>
  <c r="F66" i="7"/>
  <c r="E66" i="7"/>
  <c r="D66" i="7"/>
  <c r="S65" i="7"/>
  <c r="R65" i="7"/>
  <c r="Q65" i="7"/>
  <c r="P65" i="7"/>
  <c r="O65" i="7"/>
  <c r="N65" i="7"/>
  <c r="M65" i="7"/>
  <c r="L65" i="7"/>
  <c r="K65" i="7"/>
  <c r="J65" i="7"/>
  <c r="I65" i="7"/>
  <c r="H65" i="7"/>
  <c r="F65" i="7"/>
  <c r="E65" i="7"/>
  <c r="D65" i="7"/>
  <c r="S64" i="7"/>
  <c r="R64" i="7"/>
  <c r="Q64" i="7"/>
  <c r="P64" i="7"/>
  <c r="O64" i="7"/>
  <c r="N64" i="7"/>
  <c r="M64" i="7"/>
  <c r="L64" i="7"/>
  <c r="K64" i="7"/>
  <c r="J64" i="7"/>
  <c r="I64" i="7"/>
  <c r="H64" i="7"/>
  <c r="F64" i="7"/>
  <c r="E64" i="7"/>
  <c r="D64" i="7"/>
  <c r="S63" i="7"/>
  <c r="R63" i="7"/>
  <c r="Q63" i="7"/>
  <c r="P63" i="7"/>
  <c r="O63" i="7"/>
  <c r="N63" i="7"/>
  <c r="M63" i="7"/>
  <c r="L63" i="7"/>
  <c r="K63" i="7"/>
  <c r="J63" i="7"/>
  <c r="I63" i="7"/>
  <c r="H63" i="7"/>
  <c r="F63" i="7"/>
  <c r="E63" i="7"/>
  <c r="D63" i="7"/>
  <c r="S62" i="7"/>
  <c r="R62" i="7"/>
  <c r="Q62" i="7"/>
  <c r="P62" i="7"/>
  <c r="O62" i="7"/>
  <c r="N62" i="7"/>
  <c r="M62" i="7"/>
  <c r="L62" i="7"/>
  <c r="K62" i="7"/>
  <c r="J62" i="7"/>
  <c r="I62" i="7"/>
  <c r="H62" i="7"/>
  <c r="F62" i="7"/>
  <c r="E62" i="7"/>
  <c r="D62" i="7"/>
  <c r="S61" i="7"/>
  <c r="R61" i="7"/>
  <c r="Q61" i="7"/>
  <c r="P61" i="7"/>
  <c r="O61" i="7"/>
  <c r="N61" i="7"/>
  <c r="M61" i="7"/>
  <c r="L61" i="7"/>
  <c r="K61" i="7"/>
  <c r="J61" i="7"/>
  <c r="I61" i="7"/>
  <c r="H61" i="7"/>
  <c r="F61" i="7"/>
  <c r="E61" i="7"/>
  <c r="D61" i="7"/>
  <c r="S60" i="7"/>
  <c r="R60" i="7"/>
  <c r="Q60" i="7"/>
  <c r="P60" i="7"/>
  <c r="O60" i="7"/>
  <c r="N60" i="7"/>
  <c r="M60" i="7"/>
  <c r="L60" i="7"/>
  <c r="K60" i="7"/>
  <c r="J60" i="7"/>
  <c r="I60" i="7"/>
  <c r="H60" i="7"/>
  <c r="F60" i="7"/>
  <c r="E60" i="7"/>
  <c r="D60" i="7"/>
  <c r="S59" i="7"/>
  <c r="R59" i="7"/>
  <c r="Q59" i="7"/>
  <c r="P59" i="7"/>
  <c r="O59" i="7"/>
  <c r="N59" i="7"/>
  <c r="M59" i="7"/>
  <c r="L59" i="7"/>
  <c r="K59" i="7"/>
  <c r="J59" i="7"/>
  <c r="I59" i="7"/>
  <c r="H59" i="7"/>
  <c r="F59" i="7"/>
  <c r="E59" i="7"/>
  <c r="D59" i="7"/>
  <c r="S58" i="7"/>
  <c r="R58" i="7"/>
  <c r="Q58" i="7"/>
  <c r="P58" i="7"/>
  <c r="O58" i="7"/>
  <c r="N58" i="7"/>
  <c r="M58" i="7"/>
  <c r="L58" i="7"/>
  <c r="K58" i="7"/>
  <c r="J58" i="7"/>
  <c r="I58" i="7"/>
  <c r="H58" i="7"/>
  <c r="F58" i="7"/>
  <c r="E58" i="7"/>
  <c r="D58" i="7"/>
  <c r="S57" i="7"/>
  <c r="R57" i="7"/>
  <c r="Q57" i="7"/>
  <c r="P57" i="7"/>
  <c r="O57" i="7"/>
  <c r="N57" i="7"/>
  <c r="M57" i="7"/>
  <c r="L57" i="7"/>
  <c r="K57" i="7"/>
  <c r="J57" i="7"/>
  <c r="I57" i="7"/>
  <c r="H57" i="7"/>
  <c r="F57" i="7"/>
  <c r="E57" i="7"/>
  <c r="D57" i="7"/>
  <c r="S56" i="7"/>
  <c r="R56" i="7"/>
  <c r="Q56" i="7"/>
  <c r="P56" i="7"/>
  <c r="O56" i="7"/>
  <c r="N56" i="7"/>
  <c r="M56" i="7"/>
  <c r="L56" i="7"/>
  <c r="K56" i="7"/>
  <c r="J56" i="7"/>
  <c r="I56" i="7"/>
  <c r="H56" i="7"/>
  <c r="F56" i="7"/>
  <c r="E56" i="7"/>
  <c r="D56" i="7"/>
  <c r="S55" i="7"/>
  <c r="R55" i="7"/>
  <c r="Q55" i="7"/>
  <c r="P55" i="7"/>
  <c r="O55" i="7"/>
  <c r="N55" i="7"/>
  <c r="M55" i="7"/>
  <c r="L55" i="7"/>
  <c r="K55" i="7"/>
  <c r="J55" i="7"/>
  <c r="I55" i="7"/>
  <c r="H55" i="7"/>
  <c r="F55" i="7"/>
  <c r="E55" i="7"/>
  <c r="D55" i="7"/>
  <c r="S54" i="7"/>
  <c r="R54" i="7"/>
  <c r="Q54" i="7"/>
  <c r="P54" i="7"/>
  <c r="O54" i="7"/>
  <c r="N54" i="7"/>
  <c r="M54" i="7"/>
  <c r="L54" i="7"/>
  <c r="K54" i="7"/>
  <c r="J54" i="7"/>
  <c r="I54" i="7"/>
  <c r="H54" i="7"/>
  <c r="F54" i="7"/>
  <c r="E54" i="7"/>
  <c r="D54" i="7"/>
  <c r="S53" i="7"/>
  <c r="R53" i="7"/>
  <c r="Q53" i="7"/>
  <c r="P53" i="7"/>
  <c r="O53" i="7"/>
  <c r="N53" i="7"/>
  <c r="M53" i="7"/>
  <c r="L53" i="7"/>
  <c r="K53" i="7"/>
  <c r="J53" i="7"/>
  <c r="I53" i="7"/>
  <c r="H53" i="7"/>
  <c r="F53" i="7"/>
  <c r="E53" i="7"/>
  <c r="D53" i="7"/>
  <c r="S52" i="7"/>
  <c r="R52" i="7"/>
  <c r="Q52" i="7"/>
  <c r="P52" i="7"/>
  <c r="O52" i="7"/>
  <c r="N52" i="7"/>
  <c r="M52" i="7"/>
  <c r="L52" i="7"/>
  <c r="K52" i="7"/>
  <c r="J52" i="7"/>
  <c r="I52" i="7"/>
  <c r="H52" i="7"/>
  <c r="F52" i="7"/>
  <c r="E52" i="7"/>
  <c r="D52" i="7"/>
  <c r="S51" i="7"/>
  <c r="R51" i="7"/>
  <c r="Q51" i="7"/>
  <c r="P51" i="7"/>
  <c r="O51" i="7"/>
  <c r="N51" i="7"/>
  <c r="M51" i="7"/>
  <c r="L51" i="7"/>
  <c r="K51" i="7"/>
  <c r="J51" i="7"/>
  <c r="I51" i="7"/>
  <c r="H51" i="7"/>
  <c r="F51" i="7"/>
  <c r="E51" i="7"/>
  <c r="D51" i="7"/>
  <c r="S50" i="7"/>
  <c r="R50" i="7"/>
  <c r="Q50" i="7"/>
  <c r="P50" i="7"/>
  <c r="O50" i="7"/>
  <c r="N50" i="7"/>
  <c r="M50" i="7"/>
  <c r="L50" i="7"/>
  <c r="K50" i="7"/>
  <c r="J50" i="7"/>
  <c r="I50" i="7"/>
  <c r="H50" i="7"/>
  <c r="F50" i="7"/>
  <c r="E50" i="7"/>
  <c r="D50" i="7"/>
  <c r="S49" i="7"/>
  <c r="R49" i="7"/>
  <c r="Q49" i="7"/>
  <c r="P49" i="7"/>
  <c r="O49" i="7"/>
  <c r="N49" i="7"/>
  <c r="M49" i="7"/>
  <c r="L49" i="7"/>
  <c r="K49" i="7"/>
  <c r="J49" i="7"/>
  <c r="I49" i="7"/>
  <c r="H49" i="7"/>
  <c r="F49" i="7"/>
  <c r="E49" i="7"/>
  <c r="D49" i="7"/>
  <c r="S48" i="7"/>
  <c r="R48" i="7"/>
  <c r="Q48" i="7"/>
  <c r="P48" i="7"/>
  <c r="O48" i="7"/>
  <c r="N48" i="7"/>
  <c r="M48" i="7"/>
  <c r="L48" i="7"/>
  <c r="K48" i="7"/>
  <c r="J48" i="7"/>
  <c r="I48" i="7"/>
  <c r="H48" i="7"/>
  <c r="F48" i="7"/>
  <c r="E48" i="7"/>
  <c r="D48" i="7"/>
  <c r="S47" i="7"/>
  <c r="R47" i="7"/>
  <c r="Q47" i="7"/>
  <c r="P47" i="7"/>
  <c r="O47" i="7"/>
  <c r="N47" i="7"/>
  <c r="M47" i="7"/>
  <c r="L47" i="7"/>
  <c r="K47" i="7"/>
  <c r="J47" i="7"/>
  <c r="I47" i="7"/>
  <c r="H47" i="7"/>
  <c r="F47" i="7"/>
  <c r="E47" i="7"/>
  <c r="D47" i="7"/>
  <c r="S46" i="7"/>
  <c r="R46" i="7"/>
  <c r="Q46" i="7"/>
  <c r="P46" i="7"/>
  <c r="O46" i="7"/>
  <c r="N46" i="7"/>
  <c r="M46" i="7"/>
  <c r="L46" i="7"/>
  <c r="K46" i="7"/>
  <c r="J46" i="7"/>
  <c r="I46" i="7"/>
  <c r="H46" i="7"/>
  <c r="F46" i="7"/>
  <c r="E46" i="7"/>
  <c r="D46" i="7"/>
  <c r="S45" i="7"/>
  <c r="R45" i="7"/>
  <c r="Q45" i="7"/>
  <c r="P45" i="7"/>
  <c r="O45" i="7"/>
  <c r="N45" i="7"/>
  <c r="M45" i="7"/>
  <c r="L45" i="7"/>
  <c r="K45" i="7"/>
  <c r="J45" i="7"/>
  <c r="I45" i="7"/>
  <c r="H45" i="7"/>
  <c r="F45" i="7"/>
  <c r="E45" i="7"/>
  <c r="D45" i="7"/>
  <c r="S44" i="7"/>
  <c r="R44" i="7"/>
  <c r="Q44" i="7"/>
  <c r="P44" i="7"/>
  <c r="O44" i="7"/>
  <c r="N44" i="7"/>
  <c r="M44" i="7"/>
  <c r="L44" i="7"/>
  <c r="K44" i="7"/>
  <c r="J44" i="7"/>
  <c r="I44" i="7"/>
  <c r="H44" i="7"/>
  <c r="F44" i="7"/>
  <c r="E44" i="7"/>
  <c r="D44" i="7"/>
  <c r="S43" i="7"/>
  <c r="R43" i="7"/>
  <c r="Q43" i="7"/>
  <c r="P43" i="7"/>
  <c r="O43" i="7"/>
  <c r="N43" i="7"/>
  <c r="M43" i="7"/>
  <c r="L43" i="7"/>
  <c r="K43" i="7"/>
  <c r="J43" i="7"/>
  <c r="I43" i="7"/>
  <c r="H43" i="7"/>
  <c r="F43" i="7"/>
  <c r="E43" i="7"/>
  <c r="D43" i="7"/>
  <c r="S42" i="7"/>
  <c r="R42" i="7"/>
  <c r="Q42" i="7"/>
  <c r="P42" i="7"/>
  <c r="O42" i="7"/>
  <c r="N42" i="7"/>
  <c r="M42" i="7"/>
  <c r="L42" i="7"/>
  <c r="K42" i="7"/>
  <c r="J42" i="7"/>
  <c r="I42" i="7"/>
  <c r="H42" i="7"/>
  <c r="F42" i="7"/>
  <c r="E42" i="7"/>
  <c r="D42" i="7"/>
  <c r="S41" i="7"/>
  <c r="R41" i="7"/>
  <c r="Q41" i="7"/>
  <c r="P41" i="7"/>
  <c r="O41" i="7"/>
  <c r="N41" i="7"/>
  <c r="M41" i="7"/>
  <c r="L41" i="7"/>
  <c r="K41" i="7"/>
  <c r="J41" i="7"/>
  <c r="I41" i="7"/>
  <c r="H41" i="7"/>
  <c r="F41" i="7"/>
  <c r="E41" i="7"/>
  <c r="D41" i="7"/>
  <c r="S40" i="7"/>
  <c r="R40" i="7"/>
  <c r="Q40" i="7"/>
  <c r="P40" i="7"/>
  <c r="O40" i="7"/>
  <c r="N40" i="7"/>
  <c r="M40" i="7"/>
  <c r="L40" i="7"/>
  <c r="K40" i="7"/>
  <c r="J40" i="7"/>
  <c r="I40" i="7"/>
  <c r="H40" i="7"/>
  <c r="F40" i="7"/>
  <c r="E40" i="7"/>
  <c r="D40" i="7"/>
  <c r="S39" i="7"/>
  <c r="R39" i="7"/>
  <c r="Q39" i="7"/>
  <c r="P39" i="7"/>
  <c r="O39" i="7"/>
  <c r="N39" i="7"/>
  <c r="M39" i="7"/>
  <c r="L39" i="7"/>
  <c r="K39" i="7"/>
  <c r="J39" i="7"/>
  <c r="I39" i="7"/>
  <c r="H39" i="7"/>
  <c r="F39" i="7"/>
  <c r="E39" i="7"/>
  <c r="D39" i="7"/>
  <c r="R37" i="7"/>
  <c r="Q37" i="7"/>
  <c r="P37" i="7"/>
  <c r="O37" i="7"/>
  <c r="N37" i="7"/>
  <c r="M37" i="7"/>
  <c r="L37" i="7"/>
  <c r="K37" i="7"/>
  <c r="J37" i="7"/>
  <c r="I37" i="7"/>
  <c r="H37" i="7"/>
  <c r="F37" i="7"/>
  <c r="E37" i="7"/>
  <c r="D37" i="7"/>
  <c r="R36" i="7"/>
  <c r="Q36" i="7"/>
  <c r="P36" i="7"/>
  <c r="O36" i="7"/>
  <c r="N36" i="7"/>
  <c r="M36" i="7"/>
  <c r="L36" i="7"/>
  <c r="K36" i="7"/>
  <c r="J36" i="7"/>
  <c r="I36" i="7"/>
  <c r="H36" i="7"/>
  <c r="F36" i="7"/>
  <c r="E36" i="7"/>
  <c r="D36" i="7"/>
  <c r="R35" i="7"/>
  <c r="Q35" i="7"/>
  <c r="P35" i="7"/>
  <c r="O35" i="7"/>
  <c r="N35" i="7"/>
  <c r="M35" i="7"/>
  <c r="L35" i="7"/>
  <c r="K35" i="7"/>
  <c r="J35" i="7"/>
  <c r="I35" i="7"/>
  <c r="H35" i="7"/>
  <c r="F35" i="7"/>
  <c r="E35" i="7"/>
  <c r="D35" i="7"/>
  <c r="R34" i="7"/>
  <c r="Q34" i="7"/>
  <c r="P34" i="7"/>
  <c r="O34" i="7"/>
  <c r="N34" i="7"/>
  <c r="M34" i="7"/>
  <c r="L34" i="7"/>
  <c r="K34" i="7"/>
  <c r="J34" i="7"/>
  <c r="I34" i="7"/>
  <c r="H34" i="7"/>
  <c r="F34" i="7"/>
  <c r="E34" i="7"/>
  <c r="I22" i="17" s="1"/>
  <c r="D34" i="7"/>
  <c r="R33" i="7"/>
  <c r="Q33" i="7"/>
  <c r="P33" i="7"/>
  <c r="O33" i="7"/>
  <c r="N33" i="7"/>
  <c r="M33" i="7"/>
  <c r="L33" i="7"/>
  <c r="K33" i="7"/>
  <c r="J33" i="7"/>
  <c r="I33" i="7"/>
  <c r="H33" i="7"/>
  <c r="F33" i="7"/>
  <c r="E33" i="7"/>
  <c r="D33" i="7"/>
  <c r="R32" i="7"/>
  <c r="Q32" i="7"/>
  <c r="P32" i="7"/>
  <c r="O32" i="7"/>
  <c r="N32" i="7"/>
  <c r="M32" i="7"/>
  <c r="L32" i="7"/>
  <c r="K32" i="7"/>
  <c r="J32" i="7"/>
  <c r="I32" i="7"/>
  <c r="H32" i="7"/>
  <c r="F32" i="7"/>
  <c r="E32" i="7"/>
  <c r="D32" i="7"/>
  <c r="R31" i="7"/>
  <c r="Q31" i="7"/>
  <c r="P31" i="7"/>
  <c r="O31" i="7"/>
  <c r="N31" i="7"/>
  <c r="M31" i="7"/>
  <c r="L31" i="7"/>
  <c r="K31" i="7"/>
  <c r="J31" i="7"/>
  <c r="I31" i="7"/>
  <c r="H31" i="7"/>
  <c r="F31" i="7"/>
  <c r="E31" i="7"/>
  <c r="D31" i="7"/>
  <c r="R30" i="7"/>
  <c r="Q30" i="7"/>
  <c r="P30" i="7"/>
  <c r="O30" i="7"/>
  <c r="N30" i="7"/>
  <c r="M30" i="7"/>
  <c r="L30" i="7"/>
  <c r="K30" i="7"/>
  <c r="J30" i="7"/>
  <c r="I30" i="7"/>
  <c r="H30" i="7"/>
  <c r="F30" i="7"/>
  <c r="E30" i="7"/>
  <c r="I21" i="17" s="1"/>
  <c r="D30" i="7"/>
  <c r="R29" i="7"/>
  <c r="Q29" i="7"/>
  <c r="P29" i="7"/>
  <c r="O29" i="7"/>
  <c r="N29" i="7"/>
  <c r="M29" i="7"/>
  <c r="L29" i="7"/>
  <c r="K29" i="7"/>
  <c r="J29" i="7"/>
  <c r="I29" i="7"/>
  <c r="H29" i="7"/>
  <c r="F29" i="7"/>
  <c r="E29" i="7"/>
  <c r="D29" i="7"/>
  <c r="R28" i="7"/>
  <c r="Q28" i="7"/>
  <c r="P28" i="7"/>
  <c r="O28" i="7"/>
  <c r="N28" i="7"/>
  <c r="M28" i="7"/>
  <c r="L28" i="7"/>
  <c r="K28" i="7"/>
  <c r="J28" i="7"/>
  <c r="I28" i="7"/>
  <c r="H28" i="7"/>
  <c r="F28" i="7"/>
  <c r="E28" i="7"/>
  <c r="D28" i="7"/>
  <c r="R27" i="7"/>
  <c r="Q27" i="7"/>
  <c r="P27" i="7"/>
  <c r="O27" i="7"/>
  <c r="N27" i="7"/>
  <c r="M27" i="7"/>
  <c r="L27" i="7"/>
  <c r="K27" i="7"/>
  <c r="J27" i="7"/>
  <c r="I27" i="7"/>
  <c r="H27" i="7"/>
  <c r="F27" i="7"/>
  <c r="E27" i="7"/>
  <c r="D27" i="7"/>
  <c r="R26" i="7"/>
  <c r="Q26" i="7"/>
  <c r="P26" i="7"/>
  <c r="O26" i="7"/>
  <c r="N26" i="7"/>
  <c r="M26" i="7"/>
  <c r="L26" i="7"/>
  <c r="K26" i="7"/>
  <c r="J26" i="7"/>
  <c r="I26" i="7"/>
  <c r="H26" i="7"/>
  <c r="F26" i="7"/>
  <c r="E26" i="7"/>
  <c r="I20" i="17" s="1"/>
  <c r="D26" i="7"/>
  <c r="R25" i="7"/>
  <c r="Q25" i="7"/>
  <c r="P25" i="7"/>
  <c r="O25" i="7"/>
  <c r="N25" i="7"/>
  <c r="M25" i="7"/>
  <c r="L25" i="7"/>
  <c r="K25" i="7"/>
  <c r="J25" i="7"/>
  <c r="I25" i="7"/>
  <c r="H25" i="7"/>
  <c r="F25" i="7"/>
  <c r="E25" i="7"/>
  <c r="D25" i="7"/>
  <c r="R24" i="7"/>
  <c r="Q24" i="7"/>
  <c r="P24" i="7"/>
  <c r="O24" i="7"/>
  <c r="N24" i="7"/>
  <c r="M24" i="7"/>
  <c r="L24" i="7"/>
  <c r="K24" i="7"/>
  <c r="J24" i="7"/>
  <c r="I24" i="7"/>
  <c r="H24" i="7"/>
  <c r="F24" i="7"/>
  <c r="E24" i="7"/>
  <c r="D24" i="7"/>
  <c r="R23" i="7"/>
  <c r="Q23" i="7"/>
  <c r="P23" i="7"/>
  <c r="O23" i="7"/>
  <c r="N23" i="7"/>
  <c r="M23" i="7"/>
  <c r="L23" i="7"/>
  <c r="K23" i="7"/>
  <c r="J23" i="7"/>
  <c r="I23" i="7"/>
  <c r="H23" i="7"/>
  <c r="F23" i="7"/>
  <c r="E23" i="7"/>
  <c r="D23" i="7"/>
  <c r="R22" i="7"/>
  <c r="Q22" i="7"/>
  <c r="P22" i="7"/>
  <c r="O22" i="7"/>
  <c r="N22" i="7"/>
  <c r="M22" i="7"/>
  <c r="L22" i="7"/>
  <c r="K22" i="7"/>
  <c r="J22" i="7"/>
  <c r="I22" i="7"/>
  <c r="H22" i="7"/>
  <c r="F22" i="7"/>
  <c r="E22" i="7"/>
  <c r="I19" i="17" s="1"/>
  <c r="D22" i="7"/>
  <c r="R21" i="7"/>
  <c r="Q21" i="7"/>
  <c r="P21" i="7"/>
  <c r="O21" i="7"/>
  <c r="N21" i="7"/>
  <c r="M21" i="7"/>
  <c r="L21" i="7"/>
  <c r="K21" i="7"/>
  <c r="J21" i="7"/>
  <c r="I21" i="7"/>
  <c r="H21" i="7"/>
  <c r="F21" i="7"/>
  <c r="E21" i="7"/>
  <c r="D21" i="7"/>
  <c r="R20" i="7"/>
  <c r="Q20" i="7"/>
  <c r="P20" i="7"/>
  <c r="O20" i="7"/>
  <c r="N20" i="7"/>
  <c r="M20" i="7"/>
  <c r="L20" i="7"/>
  <c r="K20" i="7"/>
  <c r="J20" i="7"/>
  <c r="I20" i="7"/>
  <c r="H20" i="7"/>
  <c r="F20" i="7"/>
  <c r="E20" i="7"/>
  <c r="D20" i="7"/>
  <c r="R19" i="7"/>
  <c r="Q19" i="7"/>
  <c r="P19" i="7"/>
  <c r="O19" i="7"/>
  <c r="N19" i="7"/>
  <c r="M19" i="7"/>
  <c r="L19" i="7"/>
  <c r="K19" i="7"/>
  <c r="J19" i="7"/>
  <c r="I19" i="7"/>
  <c r="H19" i="7"/>
  <c r="F19" i="7"/>
  <c r="E19" i="7"/>
  <c r="D19" i="7"/>
  <c r="R18" i="7"/>
  <c r="Q18" i="7"/>
  <c r="P18" i="7"/>
  <c r="O18" i="7"/>
  <c r="N18" i="7"/>
  <c r="M18" i="7"/>
  <c r="L18" i="7"/>
  <c r="K18" i="7"/>
  <c r="J18" i="7"/>
  <c r="I18" i="7"/>
  <c r="H18" i="7"/>
  <c r="F18" i="7"/>
  <c r="E18" i="7"/>
  <c r="I18" i="17" s="1"/>
  <c r="D18" i="7"/>
  <c r="R17" i="7"/>
  <c r="Q17" i="7"/>
  <c r="P17" i="7"/>
  <c r="O17" i="7"/>
  <c r="N17" i="7"/>
  <c r="M17" i="7"/>
  <c r="L17" i="7"/>
  <c r="K17" i="7"/>
  <c r="J17" i="7"/>
  <c r="I17" i="7"/>
  <c r="H17" i="7"/>
  <c r="F17" i="7"/>
  <c r="D17" i="7"/>
  <c r="R16" i="7"/>
  <c r="Q16" i="7"/>
  <c r="P16" i="7"/>
  <c r="O16" i="7"/>
  <c r="N16" i="7"/>
  <c r="M16" i="7"/>
  <c r="L16" i="7"/>
  <c r="K16" i="7"/>
  <c r="J16" i="7"/>
  <c r="I16" i="7"/>
  <c r="H16" i="7"/>
  <c r="F16" i="7"/>
  <c r="E16" i="7"/>
  <c r="D16" i="7"/>
  <c r="R15" i="7"/>
  <c r="Q15" i="7"/>
  <c r="P15" i="7"/>
  <c r="O15" i="7"/>
  <c r="N15" i="7"/>
  <c r="M15" i="7"/>
  <c r="L15" i="7"/>
  <c r="K15" i="7"/>
  <c r="J15" i="7"/>
  <c r="I15" i="7"/>
  <c r="H15" i="7"/>
  <c r="F15" i="7"/>
  <c r="E15" i="7"/>
  <c r="D15" i="7"/>
  <c r="R14" i="7"/>
  <c r="Q14" i="7"/>
  <c r="P14" i="7"/>
  <c r="O14" i="7"/>
  <c r="N14" i="7"/>
  <c r="M14" i="7"/>
  <c r="L14" i="7"/>
  <c r="K14" i="7"/>
  <c r="J14" i="7"/>
  <c r="I14" i="7"/>
  <c r="H14" i="7"/>
  <c r="F14" i="7"/>
  <c r="E14" i="7"/>
  <c r="I17" i="17" s="1"/>
  <c r="S68" i="5"/>
  <c r="R68" i="5"/>
  <c r="Q68" i="5"/>
  <c r="P68" i="5"/>
  <c r="O68" i="5"/>
  <c r="N68" i="5"/>
  <c r="M68" i="5"/>
  <c r="L68" i="5"/>
  <c r="K68" i="5"/>
  <c r="J68" i="5"/>
  <c r="I68" i="5"/>
  <c r="H68" i="5"/>
  <c r="F68" i="5"/>
  <c r="E68" i="5"/>
  <c r="D68" i="5"/>
  <c r="S67" i="5"/>
  <c r="R67" i="5"/>
  <c r="Q67" i="5"/>
  <c r="P67" i="5"/>
  <c r="O67" i="5"/>
  <c r="N67" i="5"/>
  <c r="M67" i="5"/>
  <c r="L67" i="5"/>
  <c r="K67" i="5"/>
  <c r="J67" i="5"/>
  <c r="I67" i="5"/>
  <c r="H67" i="5"/>
  <c r="F67" i="5"/>
  <c r="E67" i="5"/>
  <c r="D67" i="5"/>
  <c r="S66" i="5"/>
  <c r="R66" i="5"/>
  <c r="Q66" i="5"/>
  <c r="P66" i="5"/>
  <c r="O66" i="5"/>
  <c r="N66" i="5"/>
  <c r="M66" i="5"/>
  <c r="L66" i="5"/>
  <c r="K66" i="5"/>
  <c r="J66" i="5"/>
  <c r="I66" i="5"/>
  <c r="H66" i="5"/>
  <c r="F66" i="5"/>
  <c r="E66" i="5"/>
  <c r="D66" i="5"/>
  <c r="S65" i="5"/>
  <c r="R65" i="5"/>
  <c r="Q65" i="5"/>
  <c r="P65" i="5"/>
  <c r="O65" i="5"/>
  <c r="N65" i="5"/>
  <c r="M65" i="5"/>
  <c r="L65" i="5"/>
  <c r="K65" i="5"/>
  <c r="J65" i="5"/>
  <c r="I65" i="5"/>
  <c r="H65" i="5"/>
  <c r="F65" i="5"/>
  <c r="E65" i="5"/>
  <c r="D65" i="5"/>
  <c r="S64" i="5"/>
  <c r="R64" i="5"/>
  <c r="Q64" i="5"/>
  <c r="P64" i="5"/>
  <c r="O64" i="5"/>
  <c r="N64" i="5"/>
  <c r="M64" i="5"/>
  <c r="L64" i="5"/>
  <c r="K64" i="5"/>
  <c r="J64" i="5"/>
  <c r="I64" i="5"/>
  <c r="H64" i="5"/>
  <c r="F64" i="5"/>
  <c r="E64" i="5"/>
  <c r="D64" i="5"/>
  <c r="S63" i="5"/>
  <c r="R63" i="5"/>
  <c r="Q63" i="5"/>
  <c r="P63" i="5"/>
  <c r="O63" i="5"/>
  <c r="N63" i="5"/>
  <c r="M63" i="5"/>
  <c r="L63" i="5"/>
  <c r="K63" i="5"/>
  <c r="J63" i="5"/>
  <c r="I63" i="5"/>
  <c r="H63" i="5"/>
  <c r="F63" i="5"/>
  <c r="E63" i="5"/>
  <c r="D63" i="5"/>
  <c r="S62" i="5"/>
  <c r="R62" i="5"/>
  <c r="Q62" i="5"/>
  <c r="P62" i="5"/>
  <c r="O62" i="5"/>
  <c r="N62" i="5"/>
  <c r="M62" i="5"/>
  <c r="L62" i="5"/>
  <c r="K62" i="5"/>
  <c r="J62" i="5"/>
  <c r="I62" i="5"/>
  <c r="H62" i="5"/>
  <c r="F62" i="5"/>
  <c r="E62" i="5"/>
  <c r="D62" i="5"/>
  <c r="S61" i="5"/>
  <c r="R61" i="5"/>
  <c r="Q61" i="5"/>
  <c r="P61" i="5"/>
  <c r="O61" i="5"/>
  <c r="N61" i="5"/>
  <c r="M61" i="5"/>
  <c r="L61" i="5"/>
  <c r="K61" i="5"/>
  <c r="J61" i="5"/>
  <c r="I61" i="5"/>
  <c r="H61" i="5"/>
  <c r="F61" i="5"/>
  <c r="E61" i="5"/>
  <c r="D61" i="5"/>
  <c r="S60" i="5"/>
  <c r="R60" i="5"/>
  <c r="Q60" i="5"/>
  <c r="P60" i="5"/>
  <c r="O60" i="5"/>
  <c r="N60" i="5"/>
  <c r="M60" i="5"/>
  <c r="L60" i="5"/>
  <c r="K60" i="5"/>
  <c r="J60" i="5"/>
  <c r="I60" i="5"/>
  <c r="H60" i="5"/>
  <c r="F60" i="5"/>
  <c r="E60" i="5"/>
  <c r="D60" i="5"/>
  <c r="S59" i="5"/>
  <c r="R59" i="5"/>
  <c r="Q59" i="5"/>
  <c r="P59" i="5"/>
  <c r="O59" i="5"/>
  <c r="N59" i="5"/>
  <c r="M59" i="5"/>
  <c r="L59" i="5"/>
  <c r="K59" i="5"/>
  <c r="J59" i="5"/>
  <c r="I59" i="5"/>
  <c r="H59" i="5"/>
  <c r="F59" i="5"/>
  <c r="E59" i="5"/>
  <c r="D59" i="5"/>
  <c r="S58" i="5"/>
  <c r="R58" i="5"/>
  <c r="Q58" i="5"/>
  <c r="P58" i="5"/>
  <c r="O58" i="5"/>
  <c r="N58" i="5"/>
  <c r="M58" i="5"/>
  <c r="L58" i="5"/>
  <c r="K58" i="5"/>
  <c r="J58" i="5"/>
  <c r="I58" i="5"/>
  <c r="H58" i="5"/>
  <c r="F58" i="5"/>
  <c r="E58" i="5"/>
  <c r="D58" i="5"/>
  <c r="S57" i="5"/>
  <c r="R57" i="5"/>
  <c r="Q57" i="5"/>
  <c r="P57" i="5"/>
  <c r="O57" i="5"/>
  <c r="N57" i="5"/>
  <c r="M57" i="5"/>
  <c r="L57" i="5"/>
  <c r="K57" i="5"/>
  <c r="J57" i="5"/>
  <c r="I57" i="5"/>
  <c r="H57" i="5"/>
  <c r="F57" i="5"/>
  <c r="E57" i="5"/>
  <c r="D57" i="5"/>
  <c r="S56" i="5"/>
  <c r="R56" i="5"/>
  <c r="Q56" i="5"/>
  <c r="P56" i="5"/>
  <c r="O56" i="5"/>
  <c r="N56" i="5"/>
  <c r="M56" i="5"/>
  <c r="L56" i="5"/>
  <c r="K56" i="5"/>
  <c r="J56" i="5"/>
  <c r="I56" i="5"/>
  <c r="H56" i="5"/>
  <c r="F56" i="5"/>
  <c r="E56" i="5"/>
  <c r="D56" i="5"/>
  <c r="S55" i="5"/>
  <c r="R55" i="5"/>
  <c r="Q55" i="5"/>
  <c r="P55" i="5"/>
  <c r="O55" i="5"/>
  <c r="N55" i="5"/>
  <c r="M55" i="5"/>
  <c r="L55" i="5"/>
  <c r="K55" i="5"/>
  <c r="J55" i="5"/>
  <c r="I55" i="5"/>
  <c r="H55" i="5"/>
  <c r="F55" i="5"/>
  <c r="E55" i="5"/>
  <c r="D55" i="5"/>
  <c r="S54" i="5"/>
  <c r="R54" i="5"/>
  <c r="Q54" i="5"/>
  <c r="P54" i="5"/>
  <c r="O54" i="5"/>
  <c r="N54" i="5"/>
  <c r="M54" i="5"/>
  <c r="L54" i="5"/>
  <c r="K54" i="5"/>
  <c r="J54" i="5"/>
  <c r="I54" i="5"/>
  <c r="H54" i="5"/>
  <c r="F54" i="5"/>
  <c r="E54" i="5"/>
  <c r="D54" i="5"/>
  <c r="S53" i="5"/>
  <c r="R53" i="5"/>
  <c r="Q53" i="5"/>
  <c r="P53" i="5"/>
  <c r="O53" i="5"/>
  <c r="N53" i="5"/>
  <c r="M53" i="5"/>
  <c r="L53" i="5"/>
  <c r="K53" i="5"/>
  <c r="J53" i="5"/>
  <c r="I53" i="5"/>
  <c r="H53" i="5"/>
  <c r="F53" i="5"/>
  <c r="E53" i="5"/>
  <c r="D53" i="5"/>
  <c r="S52" i="5"/>
  <c r="R52" i="5"/>
  <c r="Q52" i="5"/>
  <c r="P52" i="5"/>
  <c r="O52" i="5"/>
  <c r="N52" i="5"/>
  <c r="M52" i="5"/>
  <c r="L52" i="5"/>
  <c r="K52" i="5"/>
  <c r="J52" i="5"/>
  <c r="I52" i="5"/>
  <c r="H52" i="5"/>
  <c r="F52" i="5"/>
  <c r="E52" i="5"/>
  <c r="D52" i="5"/>
  <c r="S51" i="5"/>
  <c r="R51" i="5"/>
  <c r="Q51" i="5"/>
  <c r="P51" i="5"/>
  <c r="O51" i="5"/>
  <c r="N51" i="5"/>
  <c r="M51" i="5"/>
  <c r="L51" i="5"/>
  <c r="K51" i="5"/>
  <c r="J51" i="5"/>
  <c r="I51" i="5"/>
  <c r="H51" i="5"/>
  <c r="F51" i="5"/>
  <c r="E51" i="5"/>
  <c r="D51" i="5"/>
  <c r="S50" i="5"/>
  <c r="R50" i="5"/>
  <c r="Q50" i="5"/>
  <c r="P50" i="5"/>
  <c r="O50" i="5"/>
  <c r="N50" i="5"/>
  <c r="M50" i="5"/>
  <c r="L50" i="5"/>
  <c r="K50" i="5"/>
  <c r="J50" i="5"/>
  <c r="I50" i="5"/>
  <c r="H50" i="5"/>
  <c r="F50" i="5"/>
  <c r="E50" i="5"/>
  <c r="D50" i="5"/>
  <c r="S49" i="5"/>
  <c r="R49" i="5"/>
  <c r="Q49" i="5"/>
  <c r="P49" i="5"/>
  <c r="O49" i="5"/>
  <c r="N49" i="5"/>
  <c r="M49" i="5"/>
  <c r="L49" i="5"/>
  <c r="K49" i="5"/>
  <c r="J49" i="5"/>
  <c r="I49" i="5"/>
  <c r="H49" i="5"/>
  <c r="F49" i="5"/>
  <c r="E49" i="5"/>
  <c r="D49" i="5"/>
  <c r="S48" i="5"/>
  <c r="R48" i="5"/>
  <c r="Q48" i="5"/>
  <c r="P48" i="5"/>
  <c r="O48" i="5"/>
  <c r="N48" i="5"/>
  <c r="M48" i="5"/>
  <c r="L48" i="5"/>
  <c r="K48" i="5"/>
  <c r="J48" i="5"/>
  <c r="I48" i="5"/>
  <c r="H48" i="5"/>
  <c r="F48" i="5"/>
  <c r="E48" i="5"/>
  <c r="D48" i="5"/>
  <c r="S47" i="5"/>
  <c r="R47" i="5"/>
  <c r="Q47" i="5"/>
  <c r="P47" i="5"/>
  <c r="O47" i="5"/>
  <c r="N47" i="5"/>
  <c r="M47" i="5"/>
  <c r="L47" i="5"/>
  <c r="K47" i="5"/>
  <c r="J47" i="5"/>
  <c r="I47" i="5"/>
  <c r="H47" i="5"/>
  <c r="F47" i="5"/>
  <c r="E47" i="5"/>
  <c r="D47" i="5"/>
  <c r="S46" i="5"/>
  <c r="R46" i="5"/>
  <c r="Q46" i="5"/>
  <c r="P46" i="5"/>
  <c r="O46" i="5"/>
  <c r="N46" i="5"/>
  <c r="M46" i="5"/>
  <c r="L46" i="5"/>
  <c r="K46" i="5"/>
  <c r="J46" i="5"/>
  <c r="I46" i="5"/>
  <c r="H46" i="5"/>
  <c r="F46" i="5"/>
  <c r="E46" i="5"/>
  <c r="D46" i="5"/>
  <c r="S45" i="5"/>
  <c r="R45" i="5"/>
  <c r="Q45" i="5"/>
  <c r="P45" i="5"/>
  <c r="O45" i="5"/>
  <c r="N45" i="5"/>
  <c r="M45" i="5"/>
  <c r="L45" i="5"/>
  <c r="K45" i="5"/>
  <c r="J45" i="5"/>
  <c r="I45" i="5"/>
  <c r="H45" i="5"/>
  <c r="F45" i="5"/>
  <c r="E45" i="5"/>
  <c r="D45" i="5"/>
  <c r="S44" i="5"/>
  <c r="R44" i="5"/>
  <c r="Q44" i="5"/>
  <c r="P44" i="5"/>
  <c r="O44" i="5"/>
  <c r="N44" i="5"/>
  <c r="M44" i="5"/>
  <c r="L44" i="5"/>
  <c r="K44" i="5"/>
  <c r="J44" i="5"/>
  <c r="I44" i="5"/>
  <c r="H44" i="5"/>
  <c r="F44" i="5"/>
  <c r="E44" i="5"/>
  <c r="D44" i="5"/>
  <c r="S43" i="5"/>
  <c r="R43" i="5"/>
  <c r="Q43" i="5"/>
  <c r="P43" i="5"/>
  <c r="O43" i="5"/>
  <c r="N43" i="5"/>
  <c r="M43" i="5"/>
  <c r="L43" i="5"/>
  <c r="K43" i="5"/>
  <c r="J43" i="5"/>
  <c r="I43" i="5"/>
  <c r="H43" i="5"/>
  <c r="F43" i="5"/>
  <c r="E43" i="5"/>
  <c r="D43" i="5"/>
  <c r="S42" i="5"/>
  <c r="R42" i="5"/>
  <c r="Q42" i="5"/>
  <c r="P42" i="5"/>
  <c r="O42" i="5"/>
  <c r="N42" i="5"/>
  <c r="M42" i="5"/>
  <c r="L42" i="5"/>
  <c r="K42" i="5"/>
  <c r="J42" i="5"/>
  <c r="I42" i="5"/>
  <c r="H42" i="5"/>
  <c r="F42" i="5"/>
  <c r="E42" i="5"/>
  <c r="D42" i="5"/>
  <c r="S41" i="5"/>
  <c r="R41" i="5"/>
  <c r="Q41" i="5"/>
  <c r="P41" i="5"/>
  <c r="O41" i="5"/>
  <c r="N41" i="5"/>
  <c r="M41" i="5"/>
  <c r="L41" i="5"/>
  <c r="K41" i="5"/>
  <c r="J41" i="5"/>
  <c r="I41" i="5"/>
  <c r="H41" i="5"/>
  <c r="F41" i="5"/>
  <c r="E41" i="5"/>
  <c r="D41" i="5"/>
  <c r="S40" i="5"/>
  <c r="R40" i="5"/>
  <c r="Q40" i="5"/>
  <c r="P40" i="5"/>
  <c r="O40" i="5"/>
  <c r="N40" i="5"/>
  <c r="M40" i="5"/>
  <c r="L40" i="5"/>
  <c r="K40" i="5"/>
  <c r="J40" i="5"/>
  <c r="I40" i="5"/>
  <c r="H40" i="5"/>
  <c r="F40" i="5"/>
  <c r="E40" i="5"/>
  <c r="D40" i="5"/>
  <c r="S39" i="5"/>
  <c r="R39" i="5"/>
  <c r="Q39" i="5"/>
  <c r="P39" i="5"/>
  <c r="O39" i="5"/>
  <c r="N39" i="5"/>
  <c r="M39" i="5"/>
  <c r="L39" i="5"/>
  <c r="K39" i="5"/>
  <c r="J39" i="5"/>
  <c r="I39" i="5"/>
  <c r="H39" i="5"/>
  <c r="F39" i="5"/>
  <c r="E39" i="5"/>
  <c r="D39" i="5"/>
  <c r="S37" i="5"/>
  <c r="R37" i="5"/>
  <c r="Q37" i="5"/>
  <c r="P37" i="5"/>
  <c r="O37" i="5"/>
  <c r="N37" i="5"/>
  <c r="M37" i="5"/>
  <c r="L37" i="5"/>
  <c r="K37" i="5"/>
  <c r="J37" i="5"/>
  <c r="I37" i="5"/>
  <c r="H37" i="5"/>
  <c r="F37" i="5"/>
  <c r="E37" i="5"/>
  <c r="D37" i="5"/>
  <c r="S36" i="5"/>
  <c r="R36" i="5"/>
  <c r="Q36" i="5"/>
  <c r="P36" i="5"/>
  <c r="O36" i="5"/>
  <c r="N36" i="5"/>
  <c r="M36" i="5"/>
  <c r="L36" i="5"/>
  <c r="K36" i="5"/>
  <c r="J36" i="5"/>
  <c r="I36" i="5"/>
  <c r="H36" i="5"/>
  <c r="F36" i="5"/>
  <c r="E36" i="5"/>
  <c r="D36" i="5"/>
  <c r="S35" i="5"/>
  <c r="R35" i="5"/>
  <c r="Q35" i="5"/>
  <c r="P35" i="5"/>
  <c r="O35" i="5"/>
  <c r="N35" i="5"/>
  <c r="M35" i="5"/>
  <c r="L35" i="5"/>
  <c r="K35" i="5"/>
  <c r="J35" i="5"/>
  <c r="I35" i="5"/>
  <c r="H35" i="5"/>
  <c r="F35" i="5"/>
  <c r="E35" i="5"/>
  <c r="D35" i="5"/>
  <c r="S34" i="5"/>
  <c r="R34" i="5"/>
  <c r="Q34" i="5"/>
  <c r="P34" i="5"/>
  <c r="O34" i="5"/>
  <c r="N34" i="5"/>
  <c r="M34" i="5"/>
  <c r="L34" i="5"/>
  <c r="K34" i="5"/>
  <c r="C15" i="17" s="1"/>
  <c r="J34" i="5"/>
  <c r="I34" i="5"/>
  <c r="H34" i="5"/>
  <c r="F34" i="5"/>
  <c r="E34" i="5"/>
  <c r="D34" i="5"/>
  <c r="S33" i="5"/>
  <c r="R33" i="5"/>
  <c r="Q33" i="5"/>
  <c r="P33" i="5"/>
  <c r="O33" i="5"/>
  <c r="N33" i="5"/>
  <c r="M33" i="5"/>
  <c r="L33" i="5"/>
  <c r="K33" i="5"/>
  <c r="J33" i="5"/>
  <c r="I33" i="5"/>
  <c r="H33" i="5"/>
  <c r="F33" i="5"/>
  <c r="E33" i="5"/>
  <c r="D33" i="5"/>
  <c r="S32" i="5"/>
  <c r="R32" i="5"/>
  <c r="Q32" i="5"/>
  <c r="P32" i="5"/>
  <c r="O32" i="5"/>
  <c r="N32" i="5"/>
  <c r="M32" i="5"/>
  <c r="L32" i="5"/>
  <c r="K32" i="5"/>
  <c r="J32" i="5"/>
  <c r="I32" i="5"/>
  <c r="H32" i="5"/>
  <c r="F32" i="5"/>
  <c r="E32" i="5"/>
  <c r="D32" i="5"/>
  <c r="S31" i="5"/>
  <c r="R31" i="5"/>
  <c r="Q31" i="5"/>
  <c r="P31" i="5"/>
  <c r="O31" i="5"/>
  <c r="N31" i="5"/>
  <c r="M31" i="5"/>
  <c r="L31" i="5"/>
  <c r="K31" i="5"/>
  <c r="J31" i="5"/>
  <c r="I31" i="5"/>
  <c r="H31" i="5"/>
  <c r="F31" i="5"/>
  <c r="E31" i="5"/>
  <c r="D31" i="5"/>
  <c r="S30" i="5"/>
  <c r="R30" i="5"/>
  <c r="Q30" i="5"/>
  <c r="P30" i="5"/>
  <c r="O30" i="5"/>
  <c r="N30" i="5"/>
  <c r="M30" i="5"/>
  <c r="L30" i="5"/>
  <c r="K30" i="5"/>
  <c r="C14" i="17" s="1"/>
  <c r="J30" i="5"/>
  <c r="I30" i="5"/>
  <c r="H30" i="5"/>
  <c r="F30" i="5"/>
  <c r="E30" i="5"/>
  <c r="D30" i="5"/>
  <c r="S29" i="5"/>
  <c r="R29" i="5"/>
  <c r="Q29" i="5"/>
  <c r="P29" i="5"/>
  <c r="O29" i="5"/>
  <c r="N29" i="5"/>
  <c r="M29" i="5"/>
  <c r="L29" i="5"/>
  <c r="K29" i="5"/>
  <c r="J29" i="5"/>
  <c r="I29" i="5"/>
  <c r="H29" i="5"/>
  <c r="F29" i="5"/>
  <c r="E29" i="5"/>
  <c r="D29" i="5"/>
  <c r="S28" i="5"/>
  <c r="R28" i="5"/>
  <c r="Q28" i="5"/>
  <c r="P28" i="5"/>
  <c r="O28" i="5"/>
  <c r="N28" i="5"/>
  <c r="M28" i="5"/>
  <c r="L28" i="5"/>
  <c r="K28" i="5"/>
  <c r="J28" i="5"/>
  <c r="I28" i="5"/>
  <c r="H28" i="5"/>
  <c r="F28" i="5"/>
  <c r="E28" i="5"/>
  <c r="D28" i="5"/>
  <c r="S27" i="5"/>
  <c r="R27" i="5"/>
  <c r="Q27" i="5"/>
  <c r="P27" i="5"/>
  <c r="O27" i="5"/>
  <c r="N27" i="5"/>
  <c r="M27" i="5"/>
  <c r="L27" i="5"/>
  <c r="K27" i="5"/>
  <c r="J27" i="5"/>
  <c r="I27" i="5"/>
  <c r="H27" i="5"/>
  <c r="F27" i="5"/>
  <c r="E27" i="5"/>
  <c r="D27" i="5"/>
  <c r="S26" i="5"/>
  <c r="R26" i="5"/>
  <c r="Q26" i="5"/>
  <c r="P26" i="5"/>
  <c r="O26" i="5"/>
  <c r="N26" i="5"/>
  <c r="M26" i="5"/>
  <c r="L26" i="5"/>
  <c r="K26" i="5"/>
  <c r="C13" i="17" s="1"/>
  <c r="J26" i="5"/>
  <c r="I26" i="5"/>
  <c r="H26" i="5"/>
  <c r="F26" i="5"/>
  <c r="E26" i="5"/>
  <c r="D26" i="5"/>
  <c r="S25" i="5"/>
  <c r="R25" i="5"/>
  <c r="Q25" i="5"/>
  <c r="P25" i="5"/>
  <c r="O25" i="5"/>
  <c r="N25" i="5"/>
  <c r="M25" i="5"/>
  <c r="L25" i="5"/>
  <c r="K25" i="5"/>
  <c r="J25" i="5"/>
  <c r="I25" i="5"/>
  <c r="H25" i="5"/>
  <c r="F25" i="5"/>
  <c r="E25" i="5"/>
  <c r="D25" i="5"/>
  <c r="S24" i="5"/>
  <c r="R24" i="5"/>
  <c r="Q24" i="5"/>
  <c r="P24" i="5"/>
  <c r="O24" i="5"/>
  <c r="N24" i="5"/>
  <c r="M24" i="5"/>
  <c r="L24" i="5"/>
  <c r="K24" i="5"/>
  <c r="J24" i="5"/>
  <c r="I24" i="5"/>
  <c r="H24" i="5"/>
  <c r="F24" i="5"/>
  <c r="E24" i="5"/>
  <c r="D24" i="5"/>
  <c r="S23" i="5"/>
  <c r="R23" i="5"/>
  <c r="Q23" i="5"/>
  <c r="P23" i="5"/>
  <c r="O23" i="5"/>
  <c r="N23" i="5"/>
  <c r="M23" i="5"/>
  <c r="L23" i="5"/>
  <c r="K23" i="5"/>
  <c r="J23" i="5"/>
  <c r="I23" i="5"/>
  <c r="H23" i="5"/>
  <c r="F23" i="5"/>
  <c r="E23" i="5"/>
  <c r="D23" i="5"/>
  <c r="S22" i="5"/>
  <c r="R22" i="5"/>
  <c r="Q22" i="5"/>
  <c r="P22" i="5"/>
  <c r="O22" i="5"/>
  <c r="N22" i="5"/>
  <c r="M22" i="5"/>
  <c r="L22" i="5"/>
  <c r="K22" i="5"/>
  <c r="C12" i="17" s="1"/>
  <c r="J22" i="5"/>
  <c r="I22" i="5"/>
  <c r="H22" i="5"/>
  <c r="F22" i="5"/>
  <c r="E22" i="5"/>
  <c r="D22" i="5"/>
  <c r="S21" i="5"/>
  <c r="R21" i="5"/>
  <c r="Q21" i="5"/>
  <c r="P21" i="5"/>
  <c r="O21" i="5"/>
  <c r="N21" i="5"/>
  <c r="M21" i="5"/>
  <c r="L21" i="5"/>
  <c r="K21" i="5"/>
  <c r="J21" i="5"/>
  <c r="I21" i="5"/>
  <c r="H21" i="5"/>
  <c r="F21" i="5"/>
  <c r="E21" i="5"/>
  <c r="D21" i="5"/>
  <c r="S20" i="5"/>
  <c r="R20" i="5"/>
  <c r="Q20" i="5"/>
  <c r="P20" i="5"/>
  <c r="O20" i="5"/>
  <c r="N20" i="5"/>
  <c r="M20" i="5"/>
  <c r="L20" i="5"/>
  <c r="K20" i="5"/>
  <c r="J20" i="5"/>
  <c r="I20" i="5"/>
  <c r="H20" i="5"/>
  <c r="F20" i="5"/>
  <c r="E20" i="5"/>
  <c r="D20" i="5"/>
  <c r="S19" i="5"/>
  <c r="R19" i="5"/>
  <c r="Q19" i="5"/>
  <c r="P19" i="5"/>
  <c r="O19" i="5"/>
  <c r="N19" i="5"/>
  <c r="M19" i="5"/>
  <c r="L19" i="5"/>
  <c r="K19" i="5"/>
  <c r="J19" i="5"/>
  <c r="I19" i="5"/>
  <c r="H19" i="5"/>
  <c r="F19" i="5"/>
  <c r="E19" i="5"/>
  <c r="D19" i="5"/>
  <c r="S18" i="5"/>
  <c r="R18" i="5"/>
  <c r="Q18" i="5"/>
  <c r="P18" i="5"/>
  <c r="O18" i="5"/>
  <c r="N18" i="5"/>
  <c r="M18" i="5"/>
  <c r="L18" i="5"/>
  <c r="K18" i="5"/>
  <c r="C11" i="17" s="1"/>
  <c r="J18" i="5"/>
  <c r="I18" i="5"/>
  <c r="H18" i="5"/>
  <c r="F18" i="5"/>
  <c r="E18" i="5"/>
  <c r="D18" i="5"/>
  <c r="S17" i="5"/>
  <c r="R17" i="5"/>
  <c r="Q17" i="5"/>
  <c r="P17" i="5"/>
  <c r="O17" i="5"/>
  <c r="N17" i="5"/>
  <c r="M17" i="5"/>
  <c r="L17" i="5"/>
  <c r="K17" i="5"/>
  <c r="J17" i="5"/>
  <c r="I17" i="5"/>
  <c r="H17" i="5"/>
  <c r="F17" i="5"/>
  <c r="E17" i="5"/>
  <c r="D17" i="5"/>
  <c r="S16" i="5"/>
  <c r="R16" i="5"/>
  <c r="Q16" i="5"/>
  <c r="P16" i="5"/>
  <c r="O16" i="5"/>
  <c r="N16" i="5"/>
  <c r="M16" i="5"/>
  <c r="L16" i="5"/>
  <c r="K16" i="5"/>
  <c r="J16" i="5"/>
  <c r="I16" i="5"/>
  <c r="H16" i="5"/>
  <c r="F16" i="5"/>
  <c r="E16" i="5"/>
  <c r="D16" i="5"/>
  <c r="S15" i="5"/>
  <c r="R15" i="5"/>
  <c r="Q15" i="5"/>
  <c r="P15" i="5"/>
  <c r="O15" i="5"/>
  <c r="N15" i="5"/>
  <c r="M15" i="5"/>
  <c r="L15" i="5"/>
  <c r="K15" i="5"/>
  <c r="J15" i="5"/>
  <c r="I15" i="5"/>
  <c r="H15" i="5"/>
  <c r="F15" i="5"/>
  <c r="E15" i="5"/>
  <c r="D15" i="5"/>
  <c r="S14" i="5"/>
  <c r="R14" i="5"/>
  <c r="Q14" i="5"/>
  <c r="P14" i="5"/>
  <c r="O14" i="5"/>
  <c r="N14" i="5"/>
  <c r="M14" i="5"/>
  <c r="L14" i="5"/>
  <c r="K14" i="5"/>
  <c r="C10" i="17" s="1"/>
  <c r="J14" i="5"/>
  <c r="I14" i="5"/>
  <c r="H14" i="5"/>
  <c r="F14" i="5"/>
  <c r="E14" i="5"/>
  <c r="D14" i="5"/>
  <c r="S68" i="6"/>
  <c r="R68" i="6"/>
  <c r="Q68" i="6"/>
  <c r="P68" i="6"/>
  <c r="O68" i="6"/>
  <c r="N68" i="6"/>
  <c r="M68" i="6"/>
  <c r="L68" i="6"/>
  <c r="K68" i="6"/>
  <c r="J68" i="6"/>
  <c r="I68" i="6"/>
  <c r="H68" i="6"/>
  <c r="S67" i="6"/>
  <c r="R67" i="6"/>
  <c r="Q67" i="6"/>
  <c r="P67" i="6"/>
  <c r="O67" i="6"/>
  <c r="N67" i="6"/>
  <c r="M67" i="6"/>
  <c r="L67" i="6"/>
  <c r="K67" i="6"/>
  <c r="J67" i="6"/>
  <c r="I67" i="6"/>
  <c r="H67" i="6"/>
  <c r="S66" i="6"/>
  <c r="R66" i="6"/>
  <c r="Q66" i="6"/>
  <c r="P66" i="6"/>
  <c r="O66" i="6"/>
  <c r="N66" i="6"/>
  <c r="M66" i="6"/>
  <c r="L66" i="6"/>
  <c r="K66" i="6"/>
  <c r="J66" i="6"/>
  <c r="I66" i="6"/>
  <c r="H66" i="6"/>
  <c r="S65" i="6"/>
  <c r="R65" i="6"/>
  <c r="Q65" i="6"/>
  <c r="P65" i="6"/>
  <c r="O65" i="6"/>
  <c r="N65" i="6"/>
  <c r="M65" i="6"/>
  <c r="L65" i="6"/>
  <c r="K65" i="6"/>
  <c r="J65" i="6"/>
  <c r="I65" i="6"/>
  <c r="H65" i="6"/>
  <c r="S64" i="6"/>
  <c r="R64" i="6"/>
  <c r="Q64" i="6"/>
  <c r="P64" i="6"/>
  <c r="O64" i="6"/>
  <c r="N64" i="6"/>
  <c r="M64" i="6"/>
  <c r="L64" i="6"/>
  <c r="K64" i="6"/>
  <c r="J64" i="6"/>
  <c r="I64" i="6"/>
  <c r="H64" i="6"/>
  <c r="S63" i="6"/>
  <c r="R63" i="6"/>
  <c r="Q63" i="6"/>
  <c r="P63" i="6"/>
  <c r="O63" i="6"/>
  <c r="N63" i="6"/>
  <c r="M63" i="6"/>
  <c r="L63" i="6"/>
  <c r="K63" i="6"/>
  <c r="J63" i="6"/>
  <c r="I63" i="6"/>
  <c r="H63" i="6"/>
  <c r="S62" i="6"/>
  <c r="R62" i="6"/>
  <c r="Q62" i="6"/>
  <c r="P62" i="6"/>
  <c r="O62" i="6"/>
  <c r="N62" i="6"/>
  <c r="M62" i="6"/>
  <c r="L62" i="6"/>
  <c r="K62" i="6"/>
  <c r="J62" i="6"/>
  <c r="I62" i="6"/>
  <c r="H62" i="6"/>
  <c r="S61" i="6"/>
  <c r="R61" i="6"/>
  <c r="Q61" i="6"/>
  <c r="P61" i="6"/>
  <c r="O61" i="6"/>
  <c r="N61" i="6"/>
  <c r="M61" i="6"/>
  <c r="L61" i="6"/>
  <c r="K61" i="6"/>
  <c r="J61" i="6"/>
  <c r="I61" i="6"/>
  <c r="H61" i="6"/>
  <c r="S60" i="6"/>
  <c r="R60" i="6"/>
  <c r="Q60" i="6"/>
  <c r="P60" i="6"/>
  <c r="O60" i="6"/>
  <c r="N60" i="6"/>
  <c r="M60" i="6"/>
  <c r="L60" i="6"/>
  <c r="K60" i="6"/>
  <c r="J60" i="6"/>
  <c r="I60" i="6"/>
  <c r="H60" i="6"/>
  <c r="S59" i="6"/>
  <c r="R59" i="6"/>
  <c r="Q59" i="6"/>
  <c r="P59" i="6"/>
  <c r="O59" i="6"/>
  <c r="N59" i="6"/>
  <c r="M59" i="6"/>
  <c r="L59" i="6"/>
  <c r="K59" i="6"/>
  <c r="J59" i="6"/>
  <c r="I59" i="6"/>
  <c r="H59" i="6"/>
  <c r="S58" i="6"/>
  <c r="R58" i="6"/>
  <c r="Q58" i="6"/>
  <c r="P58" i="6"/>
  <c r="O58" i="6"/>
  <c r="N58" i="6"/>
  <c r="M58" i="6"/>
  <c r="L58" i="6"/>
  <c r="K58" i="6"/>
  <c r="J58" i="6"/>
  <c r="I58" i="6"/>
  <c r="H58" i="6"/>
  <c r="S57" i="6"/>
  <c r="R57" i="6"/>
  <c r="Q57" i="6"/>
  <c r="P57" i="6"/>
  <c r="O57" i="6"/>
  <c r="N57" i="6"/>
  <c r="M57" i="6"/>
  <c r="L57" i="6"/>
  <c r="K57" i="6"/>
  <c r="J57" i="6"/>
  <c r="I57" i="6"/>
  <c r="H57" i="6"/>
  <c r="S56" i="6"/>
  <c r="R56" i="6"/>
  <c r="Q56" i="6"/>
  <c r="P56" i="6"/>
  <c r="O56" i="6"/>
  <c r="N56" i="6"/>
  <c r="M56" i="6"/>
  <c r="L56" i="6"/>
  <c r="K56" i="6"/>
  <c r="J56" i="6"/>
  <c r="I56" i="6"/>
  <c r="H56" i="6"/>
  <c r="S55" i="6"/>
  <c r="R55" i="6"/>
  <c r="Q55" i="6"/>
  <c r="P55" i="6"/>
  <c r="O55" i="6"/>
  <c r="N55" i="6"/>
  <c r="M55" i="6"/>
  <c r="L55" i="6"/>
  <c r="K55" i="6"/>
  <c r="J55" i="6"/>
  <c r="I55" i="6"/>
  <c r="H55" i="6"/>
  <c r="S54" i="6"/>
  <c r="R54" i="6"/>
  <c r="Q54" i="6"/>
  <c r="P54" i="6"/>
  <c r="O54" i="6"/>
  <c r="N54" i="6"/>
  <c r="M54" i="6"/>
  <c r="L54" i="6"/>
  <c r="K54" i="6"/>
  <c r="J54" i="6"/>
  <c r="I54" i="6"/>
  <c r="H54" i="6"/>
  <c r="S53" i="6"/>
  <c r="R53" i="6"/>
  <c r="Q53" i="6"/>
  <c r="P53" i="6"/>
  <c r="O53" i="6"/>
  <c r="N53" i="6"/>
  <c r="M53" i="6"/>
  <c r="L53" i="6"/>
  <c r="K53" i="6"/>
  <c r="J53" i="6"/>
  <c r="I53" i="6"/>
  <c r="H53" i="6"/>
  <c r="S52" i="6"/>
  <c r="R52" i="6"/>
  <c r="Q52" i="6"/>
  <c r="P52" i="6"/>
  <c r="O52" i="6"/>
  <c r="N52" i="6"/>
  <c r="M52" i="6"/>
  <c r="L52" i="6"/>
  <c r="K52" i="6"/>
  <c r="J52" i="6"/>
  <c r="I52" i="6"/>
  <c r="H52" i="6"/>
  <c r="S51" i="6"/>
  <c r="R51" i="6"/>
  <c r="Q51" i="6"/>
  <c r="P51" i="6"/>
  <c r="O51" i="6"/>
  <c r="N51" i="6"/>
  <c r="M51" i="6"/>
  <c r="L51" i="6"/>
  <c r="K51" i="6"/>
  <c r="J51" i="6"/>
  <c r="I51" i="6"/>
  <c r="H51" i="6"/>
  <c r="S50" i="6"/>
  <c r="R50" i="6"/>
  <c r="Q50" i="6"/>
  <c r="P50" i="6"/>
  <c r="O50" i="6"/>
  <c r="N50" i="6"/>
  <c r="M50" i="6"/>
  <c r="L50" i="6"/>
  <c r="K50" i="6"/>
  <c r="J50" i="6"/>
  <c r="I50" i="6"/>
  <c r="H50" i="6"/>
  <c r="S49" i="6"/>
  <c r="R49" i="6"/>
  <c r="Q49" i="6"/>
  <c r="P49" i="6"/>
  <c r="O49" i="6"/>
  <c r="N49" i="6"/>
  <c r="M49" i="6"/>
  <c r="L49" i="6"/>
  <c r="K49" i="6"/>
  <c r="J49" i="6"/>
  <c r="I49" i="6"/>
  <c r="H49" i="6"/>
  <c r="S48" i="6"/>
  <c r="R48" i="6"/>
  <c r="Q48" i="6"/>
  <c r="P48" i="6"/>
  <c r="O48" i="6"/>
  <c r="N48" i="6"/>
  <c r="M48" i="6"/>
  <c r="L48" i="6"/>
  <c r="K48" i="6"/>
  <c r="J48" i="6"/>
  <c r="I48" i="6"/>
  <c r="H48" i="6"/>
  <c r="S47" i="6"/>
  <c r="R47" i="6"/>
  <c r="Q47" i="6"/>
  <c r="P47" i="6"/>
  <c r="O47" i="6"/>
  <c r="N47" i="6"/>
  <c r="M47" i="6"/>
  <c r="L47" i="6"/>
  <c r="K47" i="6"/>
  <c r="J47" i="6"/>
  <c r="I47" i="6"/>
  <c r="H47" i="6"/>
  <c r="S46" i="6"/>
  <c r="R46" i="6"/>
  <c r="Q46" i="6"/>
  <c r="P46" i="6"/>
  <c r="O46" i="6"/>
  <c r="N46" i="6"/>
  <c r="M46" i="6"/>
  <c r="L46" i="6"/>
  <c r="K46" i="6"/>
  <c r="J46" i="6"/>
  <c r="I46" i="6"/>
  <c r="H46" i="6"/>
  <c r="S45" i="6"/>
  <c r="R45" i="6"/>
  <c r="Q45" i="6"/>
  <c r="P45" i="6"/>
  <c r="O45" i="6"/>
  <c r="N45" i="6"/>
  <c r="M45" i="6"/>
  <c r="L45" i="6"/>
  <c r="K45" i="6"/>
  <c r="J45" i="6"/>
  <c r="I45" i="6"/>
  <c r="H45" i="6"/>
  <c r="S44" i="6"/>
  <c r="R44" i="6"/>
  <c r="Q44" i="6"/>
  <c r="P44" i="6"/>
  <c r="O44" i="6"/>
  <c r="N44" i="6"/>
  <c r="M44" i="6"/>
  <c r="L44" i="6"/>
  <c r="K44" i="6"/>
  <c r="J44" i="6"/>
  <c r="I44" i="6"/>
  <c r="H44" i="6"/>
  <c r="S43" i="6"/>
  <c r="R43" i="6"/>
  <c r="Q43" i="6"/>
  <c r="P43" i="6"/>
  <c r="O43" i="6"/>
  <c r="N43" i="6"/>
  <c r="M43" i="6"/>
  <c r="L43" i="6"/>
  <c r="K43" i="6"/>
  <c r="J43" i="6"/>
  <c r="I43" i="6"/>
  <c r="H43" i="6"/>
  <c r="S42" i="6"/>
  <c r="R42" i="6"/>
  <c r="Q42" i="6"/>
  <c r="P42" i="6"/>
  <c r="O42" i="6"/>
  <c r="N42" i="6"/>
  <c r="M42" i="6"/>
  <c r="L42" i="6"/>
  <c r="K42" i="6"/>
  <c r="J42" i="6"/>
  <c r="I42" i="6"/>
  <c r="H42" i="6"/>
  <c r="S41" i="6"/>
  <c r="R41" i="6"/>
  <c r="Q41" i="6"/>
  <c r="P41" i="6"/>
  <c r="O41" i="6"/>
  <c r="N41" i="6"/>
  <c r="M41" i="6"/>
  <c r="L41" i="6"/>
  <c r="K41" i="6"/>
  <c r="J41" i="6"/>
  <c r="I41" i="6"/>
  <c r="H41" i="6"/>
  <c r="S40" i="6"/>
  <c r="R40" i="6"/>
  <c r="Q40" i="6"/>
  <c r="P40" i="6"/>
  <c r="O40" i="6"/>
  <c r="N40" i="6"/>
  <c r="M40" i="6"/>
  <c r="L40" i="6"/>
  <c r="K40" i="6"/>
  <c r="J40" i="6"/>
  <c r="I40" i="6"/>
  <c r="H40" i="6"/>
  <c r="S39" i="6"/>
  <c r="R39" i="6"/>
  <c r="Q39" i="6"/>
  <c r="P39" i="6"/>
  <c r="O39" i="6"/>
  <c r="N39" i="6"/>
  <c r="M39" i="6"/>
  <c r="L39" i="6"/>
  <c r="K39" i="6"/>
  <c r="J39" i="6"/>
  <c r="I39" i="6"/>
  <c r="H3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E68" i="6"/>
  <c r="D68" i="6"/>
  <c r="E67" i="6"/>
  <c r="D67" i="6"/>
  <c r="E66" i="6"/>
  <c r="D66" i="6"/>
  <c r="E65" i="6"/>
  <c r="D65" i="6"/>
  <c r="E64" i="6"/>
  <c r="D64" i="6"/>
  <c r="E63" i="6"/>
  <c r="D63" i="6"/>
  <c r="E62" i="6"/>
  <c r="D62" i="6"/>
  <c r="E61" i="6"/>
  <c r="D61" i="6"/>
  <c r="E60" i="6"/>
  <c r="D60" i="6"/>
  <c r="E59" i="6"/>
  <c r="D59" i="6"/>
  <c r="E58" i="6"/>
  <c r="D58" i="6"/>
  <c r="E57" i="6"/>
  <c r="D57" i="6"/>
  <c r="E56" i="6"/>
  <c r="D56" i="6"/>
  <c r="E55" i="6"/>
  <c r="D55" i="6"/>
  <c r="E54" i="6"/>
  <c r="D54" i="6"/>
  <c r="E53" i="6"/>
  <c r="D53" i="6"/>
  <c r="E52" i="6"/>
  <c r="D52" i="6"/>
  <c r="E51" i="6"/>
  <c r="D51" i="6"/>
  <c r="E50" i="6"/>
  <c r="D50" i="6"/>
  <c r="E49" i="6"/>
  <c r="D49" i="6"/>
  <c r="E48" i="6"/>
  <c r="D48" i="6"/>
  <c r="E47" i="6"/>
  <c r="D47" i="6"/>
  <c r="E46" i="6"/>
  <c r="D46" i="6"/>
  <c r="E45" i="6"/>
  <c r="D45" i="6"/>
  <c r="E44" i="6"/>
  <c r="D44" i="6"/>
  <c r="E43" i="6"/>
  <c r="D43" i="6"/>
  <c r="E42" i="6"/>
  <c r="D42" i="6"/>
  <c r="E41" i="6"/>
  <c r="D41" i="6"/>
  <c r="E40" i="6"/>
  <c r="D40" i="6"/>
  <c r="F39" i="6"/>
  <c r="E39" i="6"/>
  <c r="D39" i="6"/>
  <c r="S37" i="6"/>
  <c r="R37" i="6"/>
  <c r="Q37" i="6"/>
  <c r="P37" i="6"/>
  <c r="O37" i="6"/>
  <c r="N37" i="6"/>
  <c r="M37" i="6"/>
  <c r="L37" i="6"/>
  <c r="K37" i="6"/>
  <c r="J37" i="6"/>
  <c r="I37" i="6"/>
  <c r="H37" i="6"/>
  <c r="F37" i="6"/>
  <c r="E37" i="6"/>
  <c r="S36" i="6"/>
  <c r="R36" i="6"/>
  <c r="Q36" i="6"/>
  <c r="P36" i="6"/>
  <c r="O36" i="6"/>
  <c r="N36" i="6"/>
  <c r="M36" i="6"/>
  <c r="L36" i="6"/>
  <c r="K36" i="6"/>
  <c r="J36" i="6"/>
  <c r="I36" i="6"/>
  <c r="H36" i="6"/>
  <c r="F36" i="6"/>
  <c r="E36" i="6"/>
  <c r="S35" i="6"/>
  <c r="R35" i="6"/>
  <c r="Q35" i="6"/>
  <c r="P35" i="6"/>
  <c r="O35" i="6"/>
  <c r="N35" i="6"/>
  <c r="M35" i="6"/>
  <c r="L35" i="6"/>
  <c r="K35" i="6"/>
  <c r="J35" i="6"/>
  <c r="I35" i="6"/>
  <c r="H35" i="6"/>
  <c r="F35" i="6"/>
  <c r="E35" i="6"/>
  <c r="S34" i="6"/>
  <c r="R34" i="6"/>
  <c r="Q34" i="6"/>
  <c r="P34" i="6"/>
  <c r="O34" i="6"/>
  <c r="N34" i="6"/>
  <c r="M34" i="6"/>
  <c r="L34" i="6"/>
  <c r="K34" i="6"/>
  <c r="J34" i="6"/>
  <c r="I34" i="6"/>
  <c r="H34" i="6"/>
  <c r="F34" i="6"/>
  <c r="E34" i="6"/>
  <c r="E8" i="17" s="1"/>
  <c r="S33" i="6"/>
  <c r="R33" i="6"/>
  <c r="Q33" i="6"/>
  <c r="P33" i="6"/>
  <c r="O33" i="6"/>
  <c r="N33" i="6"/>
  <c r="M33" i="6"/>
  <c r="L33" i="6"/>
  <c r="K33" i="6"/>
  <c r="J33" i="6"/>
  <c r="I33" i="6"/>
  <c r="H33" i="6"/>
  <c r="F33" i="6"/>
  <c r="E33" i="6"/>
  <c r="S32" i="6"/>
  <c r="R32" i="6"/>
  <c r="Q32" i="6"/>
  <c r="P32" i="6"/>
  <c r="O32" i="6"/>
  <c r="N32" i="6"/>
  <c r="M32" i="6"/>
  <c r="L32" i="6"/>
  <c r="K32" i="6"/>
  <c r="J32" i="6"/>
  <c r="I32" i="6"/>
  <c r="H32" i="6"/>
  <c r="F32" i="6"/>
  <c r="E32" i="6"/>
  <c r="S31" i="6"/>
  <c r="R31" i="6"/>
  <c r="Q31" i="6"/>
  <c r="P31" i="6"/>
  <c r="O31" i="6"/>
  <c r="N31" i="6"/>
  <c r="M31" i="6"/>
  <c r="L31" i="6"/>
  <c r="K31" i="6"/>
  <c r="J31" i="6"/>
  <c r="I31" i="6"/>
  <c r="H31" i="6"/>
  <c r="F31" i="6"/>
  <c r="E31" i="6"/>
  <c r="S30" i="6"/>
  <c r="R30" i="6"/>
  <c r="Q30" i="6"/>
  <c r="P30" i="6"/>
  <c r="O30" i="6"/>
  <c r="N30" i="6"/>
  <c r="M30" i="6"/>
  <c r="L30" i="6"/>
  <c r="K30" i="6"/>
  <c r="J30" i="6"/>
  <c r="I30" i="6"/>
  <c r="H30" i="6"/>
  <c r="F30" i="6"/>
  <c r="E30" i="6"/>
  <c r="E7" i="17" s="1"/>
  <c r="S29" i="6"/>
  <c r="R29" i="6"/>
  <c r="Q29" i="6"/>
  <c r="P29" i="6"/>
  <c r="O29" i="6"/>
  <c r="N29" i="6"/>
  <c r="M29" i="6"/>
  <c r="L29" i="6"/>
  <c r="K29" i="6"/>
  <c r="J29" i="6"/>
  <c r="I29" i="6"/>
  <c r="H29" i="6"/>
  <c r="F29" i="6"/>
  <c r="E29" i="6"/>
  <c r="S28" i="6"/>
  <c r="R28" i="6"/>
  <c r="Q28" i="6"/>
  <c r="P28" i="6"/>
  <c r="O28" i="6"/>
  <c r="N28" i="6"/>
  <c r="M28" i="6"/>
  <c r="L28" i="6"/>
  <c r="K28" i="6"/>
  <c r="J28" i="6"/>
  <c r="I28" i="6"/>
  <c r="H28" i="6"/>
  <c r="F28" i="6"/>
  <c r="E28" i="6"/>
  <c r="S27" i="6"/>
  <c r="R27" i="6"/>
  <c r="Q27" i="6"/>
  <c r="P27" i="6"/>
  <c r="O27" i="6"/>
  <c r="N27" i="6"/>
  <c r="M27" i="6"/>
  <c r="L27" i="6"/>
  <c r="K27" i="6"/>
  <c r="J27" i="6"/>
  <c r="I27" i="6"/>
  <c r="H27" i="6"/>
  <c r="F27" i="6"/>
  <c r="E27" i="6"/>
  <c r="S26" i="6"/>
  <c r="R26" i="6"/>
  <c r="Q26" i="6"/>
  <c r="P26" i="6"/>
  <c r="O26" i="6"/>
  <c r="N26" i="6"/>
  <c r="M26" i="6"/>
  <c r="L26" i="6"/>
  <c r="K26" i="6"/>
  <c r="J26" i="6"/>
  <c r="I26" i="6"/>
  <c r="H26" i="6"/>
  <c r="F26" i="6"/>
  <c r="E26" i="6"/>
  <c r="E6" i="17" s="1"/>
  <c r="S25" i="6"/>
  <c r="R25" i="6"/>
  <c r="Q25" i="6"/>
  <c r="P25" i="6"/>
  <c r="O25" i="6"/>
  <c r="N25" i="6"/>
  <c r="M25" i="6"/>
  <c r="L25" i="6"/>
  <c r="K25" i="6"/>
  <c r="J25" i="6"/>
  <c r="I25" i="6"/>
  <c r="H25" i="6"/>
  <c r="F25" i="6"/>
  <c r="E25" i="6"/>
  <c r="S24" i="6"/>
  <c r="R24" i="6"/>
  <c r="Q24" i="6"/>
  <c r="P24" i="6"/>
  <c r="O24" i="6"/>
  <c r="N24" i="6"/>
  <c r="M24" i="6"/>
  <c r="L24" i="6"/>
  <c r="K24" i="6"/>
  <c r="J24" i="6"/>
  <c r="I24" i="6"/>
  <c r="H24" i="6"/>
  <c r="F24" i="6"/>
  <c r="E24" i="6"/>
  <c r="S23" i="6"/>
  <c r="R23" i="6"/>
  <c r="Q23" i="6"/>
  <c r="P23" i="6"/>
  <c r="O23" i="6"/>
  <c r="N23" i="6"/>
  <c r="M23" i="6"/>
  <c r="L23" i="6"/>
  <c r="K23" i="6"/>
  <c r="J23" i="6"/>
  <c r="I23" i="6"/>
  <c r="H23" i="6"/>
  <c r="F23" i="6"/>
  <c r="E23" i="6"/>
  <c r="S22" i="6"/>
  <c r="R22" i="6"/>
  <c r="Q22" i="6"/>
  <c r="P22" i="6"/>
  <c r="O22" i="6"/>
  <c r="N22" i="6"/>
  <c r="M22" i="6"/>
  <c r="L22" i="6"/>
  <c r="K22" i="6"/>
  <c r="J22" i="6"/>
  <c r="I22" i="6"/>
  <c r="H22" i="6"/>
  <c r="F22" i="6"/>
  <c r="E22" i="6"/>
  <c r="E5" i="17" s="1"/>
  <c r="S21" i="6"/>
  <c r="R21" i="6"/>
  <c r="Q21" i="6"/>
  <c r="P21" i="6"/>
  <c r="O21" i="6"/>
  <c r="N21" i="6"/>
  <c r="M21" i="6"/>
  <c r="L21" i="6"/>
  <c r="K21" i="6"/>
  <c r="J21" i="6"/>
  <c r="I21" i="6"/>
  <c r="H21" i="6"/>
  <c r="F21" i="6"/>
  <c r="E21" i="6"/>
  <c r="S20" i="6"/>
  <c r="R20" i="6"/>
  <c r="Q20" i="6"/>
  <c r="P20" i="6"/>
  <c r="O20" i="6"/>
  <c r="N20" i="6"/>
  <c r="M20" i="6"/>
  <c r="L20" i="6"/>
  <c r="K20" i="6"/>
  <c r="J20" i="6"/>
  <c r="I20" i="6"/>
  <c r="H20" i="6"/>
  <c r="F20" i="6"/>
  <c r="E20" i="6"/>
  <c r="S19" i="6"/>
  <c r="R19" i="6"/>
  <c r="Q19" i="6"/>
  <c r="P19" i="6"/>
  <c r="O19" i="6"/>
  <c r="N19" i="6"/>
  <c r="M19" i="6"/>
  <c r="L19" i="6"/>
  <c r="K19" i="6"/>
  <c r="J19" i="6"/>
  <c r="I19" i="6"/>
  <c r="H19" i="6"/>
  <c r="F19" i="6"/>
  <c r="E19" i="6"/>
  <c r="S18" i="6"/>
  <c r="R18" i="6"/>
  <c r="Q18" i="6"/>
  <c r="P18" i="6"/>
  <c r="O18" i="6"/>
  <c r="N18" i="6"/>
  <c r="M18" i="6"/>
  <c r="L18" i="6"/>
  <c r="K18" i="6"/>
  <c r="J18" i="6"/>
  <c r="I18" i="6"/>
  <c r="H18" i="6"/>
  <c r="F18" i="6"/>
  <c r="E18" i="6"/>
  <c r="E4" i="17" s="1"/>
  <c r="S17" i="6"/>
  <c r="R17" i="6"/>
  <c r="Q17" i="6"/>
  <c r="P17" i="6"/>
  <c r="O17" i="6"/>
  <c r="N17" i="6"/>
  <c r="M17" i="6"/>
  <c r="L17" i="6"/>
  <c r="K17" i="6"/>
  <c r="J17" i="6"/>
  <c r="I17" i="6"/>
  <c r="H17" i="6"/>
  <c r="F17" i="6"/>
  <c r="E17" i="6"/>
  <c r="S16" i="6"/>
  <c r="R16" i="6"/>
  <c r="Q16" i="6"/>
  <c r="P16" i="6"/>
  <c r="O16" i="6"/>
  <c r="N16" i="6"/>
  <c r="M16" i="6"/>
  <c r="L16" i="6"/>
  <c r="K16" i="6"/>
  <c r="J16" i="6"/>
  <c r="I16" i="6"/>
  <c r="H16" i="6"/>
  <c r="F16" i="6"/>
  <c r="E16" i="6"/>
  <c r="S15" i="6"/>
  <c r="R15" i="6"/>
  <c r="Q15" i="6"/>
  <c r="P15" i="6"/>
  <c r="O15" i="6"/>
  <c r="N15" i="6"/>
  <c r="M15" i="6"/>
  <c r="L15" i="6"/>
  <c r="K15" i="6"/>
  <c r="J15" i="6"/>
  <c r="I15" i="6"/>
  <c r="H15" i="6"/>
  <c r="F15" i="6"/>
  <c r="E15" i="6"/>
  <c r="S14" i="6"/>
  <c r="R14" i="6"/>
  <c r="Q14" i="6"/>
  <c r="P14" i="6"/>
  <c r="O14" i="6"/>
  <c r="N14" i="6"/>
  <c r="M14" i="6"/>
  <c r="L14" i="6"/>
  <c r="K14" i="6"/>
  <c r="J14" i="6"/>
  <c r="I14" i="6"/>
  <c r="H14" i="6"/>
  <c r="F14" i="6"/>
  <c r="E14" i="6"/>
  <c r="E3" i="17" s="1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AE32" i="10"/>
  <c r="AD32" i="10"/>
  <c r="AF68" i="5"/>
  <c r="AE68" i="5"/>
  <c r="AD68" i="5"/>
  <c r="AF67" i="5"/>
  <c r="AE67" i="5"/>
  <c r="AD67" i="5"/>
  <c r="AF66" i="5"/>
  <c r="AE66" i="5"/>
  <c r="AD66" i="5"/>
  <c r="AF65" i="5"/>
  <c r="AE65" i="5"/>
  <c r="AD65" i="5"/>
  <c r="AF64" i="5"/>
  <c r="AE64" i="5"/>
  <c r="AD64" i="5"/>
  <c r="AF63" i="5"/>
  <c r="AE63" i="5"/>
  <c r="AD63" i="5"/>
  <c r="AF62" i="5"/>
  <c r="AE62" i="5"/>
  <c r="AD62" i="5"/>
  <c r="AF61" i="5"/>
  <c r="AE61" i="5"/>
  <c r="AD61" i="5"/>
  <c r="AF60" i="5"/>
  <c r="AE60" i="5"/>
  <c r="AD60" i="5"/>
  <c r="AF59" i="5"/>
  <c r="AE59" i="5"/>
  <c r="AD59" i="5"/>
  <c r="AF58" i="5"/>
  <c r="AE58" i="5"/>
  <c r="AD58" i="5"/>
  <c r="AF57" i="5"/>
  <c r="AE57" i="5"/>
  <c r="AD57" i="5"/>
  <c r="AF56" i="5"/>
  <c r="AE56" i="5"/>
  <c r="AD56" i="5"/>
  <c r="AF55" i="5"/>
  <c r="AE55" i="5"/>
  <c r="AD55" i="5"/>
  <c r="AF54" i="5"/>
  <c r="AE54" i="5"/>
  <c r="AD54" i="5"/>
  <c r="AF53" i="5"/>
  <c r="AE53" i="5"/>
  <c r="AD53" i="5"/>
  <c r="AF52" i="5"/>
  <c r="AE52" i="5"/>
  <c r="AD52" i="5"/>
  <c r="AF51" i="5"/>
  <c r="AE51" i="5"/>
  <c r="AD51" i="5"/>
  <c r="AF50" i="5"/>
  <c r="AE50" i="5"/>
  <c r="AD50" i="5"/>
  <c r="AF49" i="5"/>
  <c r="AE49" i="5"/>
  <c r="AD49" i="5"/>
  <c r="AF48" i="5"/>
  <c r="AE48" i="5"/>
  <c r="AD48" i="5"/>
  <c r="AF47" i="5"/>
  <c r="AE47" i="5"/>
  <c r="AD47" i="5"/>
  <c r="AF46" i="5"/>
  <c r="AE46" i="5"/>
  <c r="AD46" i="5"/>
  <c r="AF45" i="5"/>
  <c r="AE45" i="5"/>
  <c r="AD45" i="5"/>
  <c r="AF44" i="5"/>
  <c r="AE44" i="5"/>
  <c r="AD44" i="5"/>
  <c r="AF43" i="5"/>
  <c r="AE43" i="5"/>
  <c r="AD43" i="5"/>
  <c r="AF42" i="5"/>
  <c r="AE42" i="5"/>
  <c r="AD42" i="5"/>
  <c r="AF41" i="5"/>
  <c r="AE41" i="5"/>
  <c r="AD41" i="5"/>
  <c r="AF40" i="5"/>
  <c r="AE40" i="5"/>
  <c r="AD40" i="5"/>
  <c r="AF39" i="5"/>
  <c r="AE39" i="5"/>
  <c r="AD39" i="5"/>
  <c r="AF37" i="5"/>
  <c r="AE37" i="5"/>
  <c r="AD37" i="5"/>
  <c r="AF36" i="5"/>
  <c r="AE36" i="5"/>
  <c r="AD36" i="5"/>
  <c r="AF35" i="5"/>
  <c r="AE35" i="5"/>
  <c r="AD35" i="5"/>
  <c r="AF34" i="5"/>
  <c r="AE34" i="5"/>
  <c r="AD34" i="5"/>
  <c r="Q3" i="15" s="1"/>
  <c r="AF33" i="5"/>
  <c r="AE33" i="5"/>
  <c r="AD33" i="5"/>
  <c r="AF32" i="5"/>
  <c r="AE32" i="5"/>
  <c r="AD32" i="5"/>
  <c r="AF31" i="5"/>
  <c r="AE31" i="5"/>
  <c r="AD31" i="5"/>
  <c r="AF30" i="5"/>
  <c r="AE30" i="5"/>
  <c r="AD30" i="5"/>
  <c r="Q4" i="15" s="1"/>
  <c r="AF29" i="5"/>
  <c r="AE29" i="5"/>
  <c r="AD29" i="5"/>
  <c r="AF28" i="5"/>
  <c r="AE28" i="5"/>
  <c r="AD28" i="5"/>
  <c r="AF27" i="5"/>
  <c r="AE27" i="5"/>
  <c r="AD27" i="5"/>
  <c r="AF26" i="5"/>
  <c r="AE26" i="5"/>
  <c r="AD26" i="5"/>
  <c r="Q5" i="15" s="1"/>
  <c r="AF25" i="5"/>
  <c r="AE25" i="5"/>
  <c r="AD25" i="5"/>
  <c r="AF24" i="5"/>
  <c r="AE24" i="5"/>
  <c r="AD24" i="5"/>
  <c r="AF23" i="5"/>
  <c r="AE23" i="5"/>
  <c r="AD23" i="5"/>
  <c r="AF22" i="5"/>
  <c r="AE22" i="5"/>
  <c r="AD22" i="5"/>
  <c r="Q6" i="15" s="1"/>
  <c r="AF21" i="5"/>
  <c r="AE21" i="5"/>
  <c r="AD21" i="5"/>
  <c r="AF20" i="5"/>
  <c r="AE20" i="5"/>
  <c r="AD20" i="5"/>
  <c r="AF19" i="5"/>
  <c r="AE19" i="5"/>
  <c r="AD19" i="5"/>
  <c r="AF18" i="5"/>
  <c r="AE18" i="5"/>
  <c r="AD18" i="5"/>
  <c r="Q7" i="15" s="1"/>
  <c r="AF17" i="5"/>
  <c r="AE17" i="5"/>
  <c r="AD17" i="5"/>
  <c r="AF16" i="5"/>
  <c r="AE16" i="5"/>
  <c r="AD16" i="5"/>
  <c r="AF15" i="5"/>
  <c r="AE15" i="5"/>
  <c r="AD15" i="5"/>
  <c r="AF14" i="5"/>
  <c r="AE14" i="5"/>
  <c r="AD14" i="5"/>
  <c r="Q8" i="15" s="1"/>
  <c r="AE44" i="10"/>
  <c r="AD44" i="10"/>
  <c r="AE43" i="10"/>
  <c r="AD43" i="10"/>
  <c r="AE42" i="10"/>
  <c r="AD42" i="10"/>
  <c r="AE41" i="10"/>
  <c r="AD41" i="10"/>
  <c r="AE40" i="10"/>
  <c r="AD40" i="10"/>
  <c r="AE39" i="10"/>
  <c r="AD39" i="10"/>
  <c r="AE38" i="10"/>
  <c r="AD38" i="10"/>
  <c r="AE37" i="10"/>
  <c r="AD37" i="10"/>
  <c r="AE36" i="10"/>
  <c r="AD36" i="10"/>
  <c r="AE35" i="10"/>
  <c r="AD35" i="10"/>
  <c r="AE34" i="10"/>
  <c r="AO20" i="15" s="1"/>
  <c r="AD34" i="10"/>
  <c r="AN20" i="15" s="1"/>
  <c r="AE33" i="10"/>
  <c r="AD33" i="10"/>
  <c r="AE31" i="10"/>
  <c r="AD31" i="10"/>
  <c r="AE30" i="10"/>
  <c r="AD30" i="10"/>
  <c r="AE29" i="10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A22" i="12"/>
  <c r="AA21" i="12"/>
  <c r="AA20" i="12"/>
  <c r="AA19" i="12"/>
  <c r="AA18" i="12"/>
  <c r="AA17" i="12"/>
  <c r="AA16" i="12"/>
  <c r="AA15" i="12"/>
  <c r="AE68" i="8"/>
  <c r="AD68" i="8"/>
  <c r="AE67" i="8"/>
  <c r="AD67" i="8"/>
  <c r="AE66" i="8"/>
  <c r="AD66" i="8"/>
  <c r="AE65" i="8"/>
  <c r="AD65" i="8"/>
  <c r="AE64" i="8"/>
  <c r="AD64" i="8"/>
  <c r="AE63" i="8"/>
  <c r="AD63" i="8"/>
  <c r="AE62" i="8"/>
  <c r="AD62" i="8"/>
  <c r="AE61" i="8"/>
  <c r="AD61" i="8"/>
  <c r="AE60" i="8"/>
  <c r="AD60" i="8"/>
  <c r="AE59" i="8"/>
  <c r="AD59" i="8"/>
  <c r="AE58" i="8"/>
  <c r="AD58" i="8"/>
  <c r="AE57" i="8"/>
  <c r="AD57" i="8"/>
  <c r="AE56" i="8"/>
  <c r="AD56" i="8"/>
  <c r="AE55" i="8"/>
  <c r="AD55" i="8"/>
  <c r="AE54" i="8"/>
  <c r="AD54" i="8"/>
  <c r="AE53" i="8"/>
  <c r="AD53" i="8"/>
  <c r="AE52" i="8"/>
  <c r="AD52" i="8"/>
  <c r="AE51" i="8"/>
  <c r="AD51" i="8"/>
  <c r="AE50" i="8"/>
  <c r="AD50" i="8"/>
  <c r="AE49" i="8"/>
  <c r="AD49" i="8"/>
  <c r="AE48" i="8"/>
  <c r="AD48" i="8"/>
  <c r="AE47" i="8"/>
  <c r="AD47" i="8"/>
  <c r="AE46" i="8"/>
  <c r="AD46" i="8"/>
  <c r="AE45" i="8"/>
  <c r="AD45" i="8"/>
  <c r="AE44" i="8"/>
  <c r="AD44" i="8"/>
  <c r="AE43" i="8"/>
  <c r="AD43" i="8"/>
  <c r="AE42" i="8"/>
  <c r="AD42" i="8"/>
  <c r="AE41" i="8"/>
  <c r="AD41" i="8"/>
  <c r="AE40" i="8"/>
  <c r="AD40" i="8"/>
  <c r="AE39" i="8"/>
  <c r="AD39" i="8"/>
  <c r="AE37" i="8"/>
  <c r="AD37" i="8"/>
  <c r="AE35" i="8"/>
  <c r="AD35" i="8"/>
  <c r="AE34" i="8"/>
  <c r="AD34" i="8"/>
  <c r="AE33" i="8"/>
  <c r="AD33" i="8"/>
  <c r="AE31" i="8"/>
  <c r="AD31" i="8"/>
  <c r="AE30" i="8"/>
  <c r="AD30" i="8"/>
  <c r="AE29" i="8"/>
  <c r="AD29" i="8"/>
  <c r="AE27" i="8"/>
  <c r="AD27" i="8"/>
  <c r="AE26" i="8"/>
  <c r="AD26" i="8"/>
  <c r="AE25" i="8"/>
  <c r="AD25" i="8"/>
  <c r="AE23" i="8"/>
  <c r="AD23" i="8"/>
  <c r="AE22" i="8"/>
  <c r="AD22" i="8"/>
  <c r="AE21" i="8"/>
  <c r="AD21" i="8"/>
  <c r="AE19" i="8"/>
  <c r="AD19" i="8"/>
  <c r="AE18" i="8"/>
  <c r="AD18" i="8"/>
  <c r="AE17" i="8"/>
  <c r="AD17" i="8"/>
  <c r="AE15" i="8"/>
  <c r="AD15" i="8"/>
  <c r="AE14" i="8"/>
  <c r="AD14" i="8"/>
  <c r="AC44" i="10"/>
  <c r="AC43" i="10"/>
  <c r="AC42" i="10"/>
  <c r="AC41" i="10"/>
  <c r="AC40" i="10"/>
  <c r="AC39" i="10"/>
  <c r="AC38" i="10"/>
  <c r="AC37" i="10"/>
  <c r="AC36" i="10"/>
  <c r="AC35" i="10"/>
  <c r="AC34" i="10"/>
  <c r="AM20" i="15" s="1"/>
  <c r="AC33" i="10"/>
  <c r="AC32" i="10"/>
  <c r="AC31" i="10"/>
  <c r="AC30" i="10"/>
  <c r="AC29" i="10"/>
  <c r="AC28" i="10"/>
  <c r="AC27" i="10"/>
  <c r="AC26" i="10"/>
  <c r="AC25" i="10"/>
  <c r="AC24" i="10"/>
  <c r="AC23" i="10"/>
  <c r="AC22" i="10"/>
  <c r="AC21" i="10"/>
  <c r="AC20" i="10"/>
  <c r="AC19" i="10"/>
  <c r="AC18" i="10"/>
  <c r="AC17" i="10"/>
  <c r="AC16" i="10"/>
  <c r="AC15" i="10"/>
  <c r="AM3" i="15" s="1"/>
  <c r="AA62" i="9"/>
  <c r="AA61" i="9"/>
  <c r="AA60" i="9"/>
  <c r="AA59" i="9"/>
  <c r="AA58" i="9"/>
  <c r="AA57" i="9"/>
  <c r="AA56" i="9"/>
  <c r="AA55" i="9"/>
  <c r="AA54" i="9"/>
  <c r="AA53" i="9"/>
  <c r="AA52" i="9"/>
  <c r="AA51" i="9"/>
  <c r="AA50" i="9"/>
  <c r="AA49" i="9"/>
  <c r="AA48" i="9"/>
  <c r="AA47" i="9"/>
  <c r="AA46" i="9"/>
  <c r="AA45" i="9"/>
  <c r="AA44" i="9"/>
  <c r="AA43" i="9"/>
  <c r="AA42" i="9"/>
  <c r="AA41" i="9"/>
  <c r="AA40" i="9"/>
  <c r="AA39" i="9"/>
  <c r="AA38" i="9"/>
  <c r="AA37" i="9"/>
  <c r="AA36" i="9"/>
  <c r="AA35" i="9"/>
  <c r="AA34" i="9"/>
  <c r="AA33" i="9"/>
  <c r="AA31" i="9"/>
  <c r="AA30" i="9"/>
  <c r="AA29" i="9"/>
  <c r="Z29" i="9"/>
  <c r="AA28" i="9"/>
  <c r="AA27" i="9"/>
  <c r="AA26" i="9"/>
  <c r="Z26" i="9"/>
  <c r="AA25" i="9"/>
  <c r="AA24" i="9"/>
  <c r="AA23" i="9"/>
  <c r="Z23" i="9"/>
  <c r="AA22" i="9"/>
  <c r="AA21" i="9"/>
  <c r="AA20" i="9"/>
  <c r="Z20" i="9"/>
  <c r="AA19" i="9"/>
  <c r="AA18" i="9"/>
  <c r="AA17" i="9"/>
  <c r="Z17" i="9"/>
  <c r="AA16" i="9"/>
  <c r="AA15" i="9"/>
  <c r="AA14" i="9"/>
  <c r="Z14" i="9"/>
  <c r="AC68" i="8"/>
  <c r="AC67" i="8"/>
  <c r="AC66" i="8"/>
  <c r="AC65" i="8"/>
  <c r="AC64" i="8"/>
  <c r="AC63" i="8"/>
  <c r="AC62" i="8"/>
  <c r="AC61" i="8"/>
  <c r="AC60" i="8"/>
  <c r="AC59" i="8"/>
  <c r="AC58" i="8"/>
  <c r="AC57" i="8"/>
  <c r="AC56" i="8"/>
  <c r="AC55" i="8"/>
  <c r="AC54" i="8"/>
  <c r="AC53" i="8"/>
  <c r="AC52" i="8"/>
  <c r="AC51" i="8"/>
  <c r="AC50" i="8"/>
  <c r="AC49" i="8"/>
  <c r="AC48" i="8"/>
  <c r="AC47" i="8"/>
  <c r="AC46" i="8"/>
  <c r="AC45" i="8"/>
  <c r="AC44" i="8"/>
  <c r="AC43" i="8"/>
  <c r="AC42" i="8"/>
  <c r="AC41" i="8"/>
  <c r="AC40" i="8"/>
  <c r="AC39" i="8"/>
  <c r="AC37" i="8"/>
  <c r="AC35" i="8"/>
  <c r="AC34" i="8"/>
  <c r="AB34" i="8"/>
  <c r="AC33" i="8"/>
  <c r="AC31" i="8"/>
  <c r="AC30" i="8"/>
  <c r="AB30" i="8"/>
  <c r="AC29" i="8"/>
  <c r="AC27" i="8"/>
  <c r="AC26" i="8"/>
  <c r="AB26" i="8"/>
  <c r="AC25" i="8"/>
  <c r="AC23" i="8"/>
  <c r="AC22" i="8"/>
  <c r="AB22" i="8"/>
  <c r="AC21" i="8"/>
  <c r="AC19" i="8"/>
  <c r="AC18" i="8"/>
  <c r="AB18" i="8"/>
  <c r="AC17" i="8"/>
  <c r="AC15" i="8"/>
  <c r="AC14" i="8"/>
  <c r="AB14" i="8"/>
  <c r="AC68" i="7"/>
  <c r="AC67" i="7"/>
  <c r="AC66" i="7"/>
  <c r="AC65" i="7"/>
  <c r="AC64" i="7"/>
  <c r="AC63" i="7"/>
  <c r="AC62" i="7"/>
  <c r="AC61" i="7"/>
  <c r="AC60" i="7"/>
  <c r="AC59" i="7"/>
  <c r="AC58" i="7"/>
  <c r="AC57" i="7"/>
  <c r="AC56" i="7"/>
  <c r="AC55" i="7"/>
  <c r="AC54" i="7"/>
  <c r="AC53" i="7"/>
  <c r="AC52" i="7"/>
  <c r="AC51" i="7"/>
  <c r="AC50" i="7"/>
  <c r="AC49" i="7"/>
  <c r="AC48" i="7"/>
  <c r="AC47" i="7"/>
  <c r="AC46" i="7"/>
  <c r="AC45" i="7"/>
  <c r="U3" i="15" s="1"/>
  <c r="AC44" i="7"/>
  <c r="AC43" i="7"/>
  <c r="AC42" i="7"/>
  <c r="AC41" i="7"/>
  <c r="AC40" i="7"/>
  <c r="AC39" i="7"/>
  <c r="AC37" i="7"/>
  <c r="AC36" i="7"/>
  <c r="AC35" i="7"/>
  <c r="AC34" i="7"/>
  <c r="AB34" i="7"/>
  <c r="AC33" i="7"/>
  <c r="AC32" i="7"/>
  <c r="AC31" i="7"/>
  <c r="AC30" i="7"/>
  <c r="AB30" i="7"/>
  <c r="AC29" i="7"/>
  <c r="AC28" i="7"/>
  <c r="AC27" i="7"/>
  <c r="AC26" i="7"/>
  <c r="AB26" i="7"/>
  <c r="AC25" i="7"/>
  <c r="AC24" i="7"/>
  <c r="AC23" i="7"/>
  <c r="AC22" i="7"/>
  <c r="AB22" i="7"/>
  <c r="AC21" i="7"/>
  <c r="AC20" i="7"/>
  <c r="AC19" i="7"/>
  <c r="AC18" i="7"/>
  <c r="AB18" i="7"/>
  <c r="AC17" i="7"/>
  <c r="AC16" i="7"/>
  <c r="AC15" i="7"/>
  <c r="AC14" i="7"/>
  <c r="AB14" i="7"/>
  <c r="AC68" i="6"/>
  <c r="AC67" i="6"/>
  <c r="AC66" i="6"/>
  <c r="AC65" i="6"/>
  <c r="AC64" i="6"/>
  <c r="AC63" i="6"/>
  <c r="AC62" i="6"/>
  <c r="AC61" i="6"/>
  <c r="AC60" i="6"/>
  <c r="AC59" i="6"/>
  <c r="AC58" i="6"/>
  <c r="AC57" i="6"/>
  <c r="AC56" i="6"/>
  <c r="AC55" i="6"/>
  <c r="AC54" i="6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40" i="6"/>
  <c r="AC39" i="6"/>
  <c r="AC37" i="6"/>
  <c r="AC36" i="6"/>
  <c r="AC35" i="6"/>
  <c r="AC34" i="6"/>
  <c r="H8" i="15" s="1"/>
  <c r="AB34" i="6"/>
  <c r="AC33" i="6"/>
  <c r="AC32" i="6"/>
  <c r="AC31" i="6"/>
  <c r="AC30" i="6"/>
  <c r="H7" i="15" s="1"/>
  <c r="AB30" i="6"/>
  <c r="AC29" i="6"/>
  <c r="AC28" i="6"/>
  <c r="AC27" i="6"/>
  <c r="AC26" i="6"/>
  <c r="H6" i="15" s="1"/>
  <c r="AB26" i="6"/>
  <c r="AC25" i="6"/>
  <c r="AC24" i="6"/>
  <c r="AC23" i="6"/>
  <c r="AC22" i="6"/>
  <c r="H5" i="15" s="1"/>
  <c r="AB22" i="6"/>
  <c r="AC21" i="6"/>
  <c r="AC20" i="6"/>
  <c r="AC19" i="6"/>
  <c r="AC18" i="6"/>
  <c r="H4" i="15" s="1"/>
  <c r="AB18" i="6"/>
  <c r="AC17" i="6"/>
  <c r="AC16" i="6"/>
  <c r="AC15" i="6"/>
  <c r="AC14" i="6"/>
  <c r="H3" i="15" s="1"/>
  <c r="AB14" i="6"/>
  <c r="AB34" i="5"/>
  <c r="G15" i="17" s="1"/>
  <c r="AB30" i="5"/>
  <c r="G14" i="17" s="1"/>
  <c r="AB26" i="5"/>
  <c r="G13" i="17" s="1"/>
  <c r="AB22" i="5"/>
  <c r="G12" i="17" s="1"/>
  <c r="AB18" i="5"/>
  <c r="G11" i="17" s="1"/>
  <c r="AB14" i="5"/>
  <c r="AC68" i="5"/>
  <c r="AC67" i="5"/>
  <c r="AC66" i="5"/>
  <c r="AC65" i="5"/>
  <c r="AC64" i="5"/>
  <c r="AC63" i="5"/>
  <c r="AC62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7" i="5"/>
  <c r="AC36" i="5"/>
  <c r="AC35" i="5"/>
  <c r="AC34" i="5"/>
  <c r="P3" i="15" s="1"/>
  <c r="AC33" i="5"/>
  <c r="AC32" i="5"/>
  <c r="AC31" i="5"/>
  <c r="AC30" i="5"/>
  <c r="P4" i="15" s="1"/>
  <c r="AC29" i="5"/>
  <c r="AC28" i="5"/>
  <c r="AC27" i="5"/>
  <c r="AC26" i="5"/>
  <c r="P5" i="15" s="1"/>
  <c r="AC25" i="5"/>
  <c r="AC24" i="5"/>
  <c r="AC23" i="5"/>
  <c r="AC22" i="5"/>
  <c r="P6" i="15" s="1"/>
  <c r="AC21" i="5"/>
  <c r="AC20" i="5"/>
  <c r="AC19" i="5"/>
  <c r="AC18" i="5"/>
  <c r="P7" i="15" s="1"/>
  <c r="AC17" i="5"/>
  <c r="AC16" i="5"/>
  <c r="AC15" i="5"/>
  <c r="AC14" i="5"/>
  <c r="P8" i="15" s="1"/>
  <c r="G10" i="17" l="1"/>
</calcChain>
</file>

<file path=xl/sharedStrings.xml><?xml version="1.0" encoding="utf-8"?>
<sst xmlns="http://schemas.openxmlformats.org/spreadsheetml/2006/main" count="1030" uniqueCount="138">
  <si>
    <t>NRA Collegiate Programs Department</t>
  </si>
  <si>
    <t>Last Name</t>
  </si>
  <si>
    <t>First Name</t>
  </si>
  <si>
    <t>M.I.</t>
  </si>
  <si>
    <t>Member #</t>
  </si>
  <si>
    <t>NRA Individual</t>
  </si>
  <si>
    <t>School Name</t>
  </si>
  <si>
    <t>Total</t>
  </si>
  <si>
    <t>Score</t>
  </si>
  <si>
    <t>1st 10</t>
  </si>
  <si>
    <t>2nd 10</t>
  </si>
  <si>
    <t>Permanent Home Address</t>
  </si>
  <si>
    <t>Street Address</t>
  </si>
  <si>
    <t>City</t>
  </si>
  <si>
    <t>State</t>
  </si>
  <si>
    <t>Zip</t>
  </si>
  <si>
    <t>Personal</t>
  </si>
  <si>
    <t>Phone</t>
  </si>
  <si>
    <t>Year in</t>
  </si>
  <si>
    <t>School</t>
  </si>
  <si>
    <t>Initial Full-time</t>
  </si>
  <si>
    <t>Enrollment</t>
  </si>
  <si>
    <t>Month/Year of</t>
  </si>
  <si>
    <t>1st, 2nd, etc</t>
  </si>
  <si>
    <t>Sectional Date:</t>
  </si>
  <si>
    <t>Sectional Location:</t>
  </si>
  <si>
    <t>Team 2</t>
  </si>
  <si>
    <t>Team 1</t>
  </si>
  <si>
    <t>Team 3</t>
  </si>
  <si>
    <t>Team 4</t>
  </si>
  <si>
    <t>Team 5</t>
  </si>
  <si>
    <t>Team 6</t>
  </si>
  <si>
    <t>Team</t>
  </si>
  <si>
    <t>TEAM ENTRIES</t>
  </si>
  <si>
    <t>2nd</t>
  </si>
  <si>
    <t>NCAA</t>
  </si>
  <si>
    <t>Ind. entry only</t>
  </si>
  <si>
    <t>3rd 10</t>
  </si>
  <si>
    <t>4th 10</t>
  </si>
  <si>
    <t>5th 10</t>
  </si>
  <si>
    <t>6th 10</t>
  </si>
  <si>
    <t>Ind.</t>
  </si>
  <si>
    <t>xx</t>
  </si>
  <si>
    <t>FREE PISTOL</t>
  </si>
  <si>
    <t>INDIVIDUALS - NOT ON A 4 PERSON TEAM</t>
  </si>
  <si>
    <t>150 sec</t>
  </si>
  <si>
    <t>20 sec series</t>
  </si>
  <si>
    <t>150 sec series</t>
  </si>
  <si>
    <t>10 sec series</t>
  </si>
  <si>
    <t>STANDARD PISTOL</t>
  </si>
  <si>
    <t>Enter integer 10 shot scores and total score only, no inner 10's.</t>
  </si>
  <si>
    <t>WOMEN'S AIR PISTOL</t>
  </si>
  <si>
    <t>5 min. series</t>
  </si>
  <si>
    <t>rapid fire series</t>
  </si>
  <si>
    <t>Slow Fire</t>
  </si>
  <si>
    <t>Rapid Fire</t>
  </si>
  <si>
    <t>INDIVIDUALS - NO TEAM EVENT</t>
  </si>
  <si>
    <t>MEN'S 40 SHOT AIR PISTOL</t>
  </si>
  <si>
    <t>20 sec</t>
  </si>
  <si>
    <t>10 sec</t>
  </si>
  <si>
    <t>INDIVIDUALS - NOT ON A 3 WOMAN TEAM</t>
  </si>
  <si>
    <t>"NCAA" or,</t>
  </si>
  <si>
    <t>College "Club"</t>
  </si>
  <si>
    <t>If ROTC</t>
  </si>
  <si>
    <t>ROTC</t>
  </si>
  <si>
    <t>E-Mail Address</t>
  </si>
  <si>
    <t>x x x x</t>
  </si>
  <si>
    <t>Competitor</t>
  </si>
  <si>
    <t>Number</t>
  </si>
  <si>
    <t>4th</t>
  </si>
  <si>
    <t xml:space="preserve">Competitor </t>
  </si>
  <si>
    <t>2018 Intercollegiate Sectional Report Form</t>
  </si>
  <si>
    <t>NRA Sectional ID #</t>
  </si>
  <si>
    <t>PISTOL COMPETITOR INFORMATION</t>
  </si>
  <si>
    <t>NRA Sect.</t>
  </si>
  <si>
    <t>Tournament</t>
  </si>
  <si>
    <t>ID #</t>
  </si>
  <si>
    <t>Team &amp; Ind.,</t>
  </si>
  <si>
    <t>Ind. Only or</t>
  </si>
  <si>
    <t>Team Only</t>
  </si>
  <si>
    <t>X</t>
  </si>
  <si>
    <t>Input this</t>
  </si>
  <si>
    <t>information</t>
  </si>
  <si>
    <t>on the page</t>
  </si>
  <si>
    <t>for each event,</t>
  </si>
  <si>
    <t>Team &amp; Ind</t>
  </si>
  <si>
    <t>free, std, air,</t>
  </si>
  <si>
    <t>w.air, sport</t>
  </si>
  <si>
    <t>1st</t>
  </si>
  <si>
    <t>3rd</t>
  </si>
  <si>
    <t>Ind. Only</t>
  </si>
  <si>
    <t>5th</t>
  </si>
  <si>
    <t>Grad</t>
  </si>
  <si>
    <t>Club</t>
  </si>
  <si>
    <t>If exists</t>
  </si>
  <si>
    <t>Comp #</t>
  </si>
  <si>
    <t>Sect #</t>
  </si>
  <si>
    <t>NRA #</t>
  </si>
  <si>
    <t>Last</t>
  </si>
  <si>
    <t>First</t>
  </si>
  <si>
    <t>Free 1st</t>
  </si>
  <si>
    <t>Free 2nd</t>
  </si>
  <si>
    <t>Free 3rd</t>
  </si>
  <si>
    <t>Free 4th</t>
  </si>
  <si>
    <t>Free 5th</t>
  </si>
  <si>
    <t>Free 6th</t>
  </si>
  <si>
    <t>FREE</t>
  </si>
  <si>
    <t>STANDARD</t>
  </si>
  <si>
    <t>OPEN AIR</t>
  </si>
  <si>
    <t>OAir 1st</t>
  </si>
  <si>
    <t>OAir 2nd</t>
  </si>
  <si>
    <t>OAir 3rd</t>
  </si>
  <si>
    <t>OAir 4th</t>
  </si>
  <si>
    <t>OAir 5th</t>
  </si>
  <si>
    <t>OAir 6th</t>
  </si>
  <si>
    <t>WOMEN'S AIR</t>
  </si>
  <si>
    <t>MEN'S 40 SHOT AIR</t>
  </si>
  <si>
    <t>M40Air</t>
  </si>
  <si>
    <t>Pistol Event</t>
  </si>
  <si>
    <t>Free</t>
  </si>
  <si>
    <t>Std</t>
  </si>
  <si>
    <t>OAir</t>
  </si>
  <si>
    <t>WAir</t>
  </si>
  <si>
    <t>ROTC-only</t>
  </si>
  <si>
    <t>or ROTC-only</t>
  </si>
  <si>
    <t>enter ROTC</t>
  </si>
  <si>
    <t>or</t>
  </si>
  <si>
    <r>
      <rPr>
        <b/>
        <u/>
        <sz val="10"/>
        <color theme="1"/>
        <rFont val="Arial"/>
        <family val="2"/>
      </rPr>
      <t>Permanent</t>
    </r>
    <r>
      <rPr>
        <u/>
        <sz val="10"/>
        <color theme="1"/>
        <rFont val="Arial"/>
        <family val="2"/>
      </rPr>
      <t xml:space="preserve"> Home Address</t>
    </r>
  </si>
  <si>
    <t>2020 Intercollegiate Sectional Report Form</t>
  </si>
  <si>
    <t>SPORT PISTOL</t>
  </si>
  <si>
    <t>RAPID FIRE PISTOL</t>
  </si>
  <si>
    <t>SPORT</t>
  </si>
  <si>
    <t>RAPID FIRE</t>
  </si>
  <si>
    <t>AIR PISTOL</t>
  </si>
  <si>
    <t>first series</t>
  </si>
  <si>
    <t>second series</t>
  </si>
  <si>
    <t>INDIVIDUALS - NOT ON A TEAM</t>
  </si>
  <si>
    <t>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</si>
</sst>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[$-409]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Font="1"/>
    <xf numFmtId="0" fontId="7" fillId="0" borderId="2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7" borderId="2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7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0" xfId="7" applyNumberFormat="1" applyFont="1" applyAlignment="1" applyProtection="1">
      <alignment vertical="center"/>
      <protection locked="0"/>
    </xf>
    <xf numFmtId="0" fontId="7" fillId="0" borderId="0" xfId="7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7" fontId="5" fillId="0" borderId="4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7" fontId="5" fillId="0" borderId="0" xfId="0" applyNumberFormat="1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" fontId="5" fillId="0" borderId="25" xfId="0" applyNumberFormat="1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17" fontId="5" fillId="0" borderId="22" xfId="0" applyNumberFormat="1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7" fontId="5" fillId="2" borderId="8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49" fontId="5" fillId="2" borderId="8" xfId="0" applyNumberFormat="1" applyFont="1" applyFill="1" applyBorder="1" applyAlignment="1" applyProtection="1">
      <alignment horizontal="left" vertical="center"/>
    </xf>
    <xf numFmtId="164" fontId="5" fillId="2" borderId="9" xfId="0" applyNumberFormat="1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7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>
      <alignment horizontal="left" vertical="center"/>
    </xf>
    <xf numFmtId="164" fontId="5" fillId="2" borderId="2" xfId="0" applyNumberFormat="1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165" fontId="5" fillId="0" borderId="0" xfId="0" applyNumberFormat="1" applyFont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</xf>
    <xf numFmtId="0" fontId="6" fillId="7" borderId="12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7" borderId="6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17" fontId="5" fillId="0" borderId="8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14" fontId="6" fillId="0" borderId="13" xfId="0" applyNumberFormat="1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0" fontId="5" fillId="0" borderId="13" xfId="0" applyNumberFormat="1" applyFont="1" applyBorder="1" applyAlignment="1" applyProtection="1">
      <alignment horizontal="left" vertical="center"/>
    </xf>
    <xf numFmtId="0" fontId="0" fillId="0" borderId="15" xfId="0" applyNumberFormat="1" applyBorder="1" applyAlignment="1" applyProtection="1">
      <alignment horizontal="left"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5" fillId="0" borderId="3" xfId="0" applyNumberFormat="1" applyFont="1" applyBorder="1" applyAlignment="1" applyProtection="1">
      <alignment horizontal="left" vertical="center"/>
    </xf>
    <xf numFmtId="0" fontId="0" fillId="0" borderId="5" xfId="0" applyNumberFormat="1" applyBorder="1" applyAlignment="1" applyProtection="1">
      <alignment horizontal="left" vertical="center"/>
    </xf>
    <xf numFmtId="0" fontId="5" fillId="0" borderId="21" xfId="0" applyNumberFormat="1" applyFont="1" applyBorder="1" applyAlignment="1" applyProtection="1">
      <alignment horizontal="left" vertical="center"/>
    </xf>
    <xf numFmtId="0" fontId="0" fillId="0" borderId="23" xfId="0" applyNumberFormat="1" applyBorder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6" fillId="4" borderId="7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14" fontId="5" fillId="0" borderId="3" xfId="0" applyNumberFormat="1" applyFont="1" applyBorder="1" applyAlignment="1" applyProtection="1">
      <alignment horizontal="left" vertical="center"/>
      <protection locked="0"/>
    </xf>
    <xf numFmtId="0" fontId="0" fillId="0" borderId="5" xfId="0" applyNumberFormat="1" applyBorder="1" applyAlignment="1">
      <alignment horizontal="left" vertical="center"/>
    </xf>
    <xf numFmtId="0" fontId="5" fillId="0" borderId="13" xfId="0" applyNumberFormat="1" applyFont="1" applyBorder="1" applyAlignment="1" applyProtection="1">
      <alignment horizontal="left" vertical="center"/>
      <protection locked="0"/>
    </xf>
    <xf numFmtId="0" fontId="0" fillId="0" borderId="15" xfId="0" applyNumberFormat="1" applyBorder="1" applyAlignment="1">
      <alignment horizontal="left" vertical="center"/>
    </xf>
    <xf numFmtId="0" fontId="5" fillId="0" borderId="21" xfId="0" applyNumberFormat="1" applyFont="1" applyBorder="1" applyAlignment="1" applyProtection="1">
      <alignment horizontal="left" vertical="center"/>
      <protection locked="0"/>
    </xf>
    <xf numFmtId="0" fontId="0" fillId="0" borderId="23" xfId="0" applyNumberFormat="1" applyBorder="1" applyAlignment="1">
      <alignment horizontal="left" vertical="center"/>
    </xf>
  </cellXfs>
  <cellStyles count="3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D3" sqref="D3:F3"/>
    </sheetView>
  </sheetViews>
  <sheetFormatPr defaultColWidth="11.42578125" defaultRowHeight="15" x14ac:dyDescent="0.25"/>
  <cols>
    <col min="1" max="1" width="11.28515625" style="5" customWidth="1"/>
    <col min="2" max="2" width="10.7109375" style="5" customWidth="1"/>
    <col min="3" max="4" width="17.7109375" style="6" customWidth="1"/>
    <col min="5" max="5" width="6.7109375" style="5" customWidth="1"/>
    <col min="6" max="8" width="13.7109375" style="5" customWidth="1"/>
    <col min="9" max="9" width="14.7109375" style="8" customWidth="1"/>
    <col min="10" max="10" width="25.7109375" style="7" customWidth="1"/>
    <col min="11" max="11" width="12.7109375" style="5" customWidth="1"/>
    <col min="12" max="12" width="11.7109375" style="5" customWidth="1"/>
    <col min="13" max="13" width="35.7109375" style="6" customWidth="1"/>
    <col min="14" max="14" width="25.7109375" style="6" customWidth="1"/>
    <col min="15" max="15" width="7.7109375" style="5" customWidth="1"/>
    <col min="16" max="16" width="8.7109375" style="5" customWidth="1"/>
    <col min="17" max="17" width="35.7109375" style="6" customWidth="1"/>
    <col min="18" max="18" width="13.28515625" style="5" customWidth="1"/>
  </cols>
  <sheetData>
    <row r="1" spans="1:18" s="44" customFormat="1" ht="20.100000000000001" customHeight="1" x14ac:dyDescent="0.2">
      <c r="A1" s="41"/>
      <c r="B1" s="41"/>
      <c r="C1" s="40"/>
      <c r="D1" s="40"/>
      <c r="E1" s="41"/>
      <c r="F1" s="41"/>
      <c r="G1" s="41"/>
      <c r="H1" s="41"/>
      <c r="I1" s="42"/>
      <c r="J1" s="43"/>
      <c r="K1" s="41"/>
      <c r="L1" s="41"/>
      <c r="M1" s="40"/>
      <c r="N1" s="40"/>
      <c r="O1" s="41"/>
      <c r="P1" s="41"/>
      <c r="Q1" s="40"/>
      <c r="R1" s="41"/>
    </row>
    <row r="2" spans="1:18" s="44" customFormat="1" ht="20.100000000000001" customHeight="1" x14ac:dyDescent="0.2">
      <c r="A2" s="41"/>
      <c r="B2" s="41"/>
      <c r="C2" s="40"/>
      <c r="D2" s="245" t="s">
        <v>0</v>
      </c>
      <c r="E2" s="245"/>
      <c r="F2" s="245"/>
      <c r="G2" s="41"/>
      <c r="H2" s="41"/>
      <c r="I2" s="42"/>
      <c r="J2" s="43"/>
      <c r="K2" s="41"/>
      <c r="L2" s="41"/>
      <c r="M2" s="40"/>
      <c r="N2" s="40"/>
      <c r="O2" s="41"/>
      <c r="P2" s="41"/>
      <c r="Q2" s="40"/>
      <c r="R2" s="41"/>
    </row>
    <row r="3" spans="1:18" s="44" customFormat="1" ht="20.100000000000001" customHeight="1" x14ac:dyDescent="0.2">
      <c r="A3" s="41"/>
      <c r="B3" s="41"/>
      <c r="C3" s="40"/>
      <c r="D3" s="245" t="s">
        <v>128</v>
      </c>
      <c r="E3" s="245"/>
      <c r="F3" s="245"/>
      <c r="G3" s="41"/>
      <c r="H3" s="41"/>
      <c r="I3" s="42"/>
      <c r="J3" s="43"/>
      <c r="K3" s="41"/>
      <c r="L3" s="41"/>
      <c r="M3" s="40"/>
      <c r="N3" s="40"/>
      <c r="O3" s="41"/>
      <c r="P3" s="41"/>
      <c r="Q3" s="40"/>
      <c r="R3" s="41"/>
    </row>
    <row r="4" spans="1:18" s="44" customFormat="1" ht="20.100000000000001" customHeight="1" thickBot="1" x14ac:dyDescent="0.25">
      <c r="A4" s="41"/>
      <c r="B4" s="41"/>
      <c r="C4" s="40"/>
      <c r="D4" s="246" t="s">
        <v>73</v>
      </c>
      <c r="E4" s="246"/>
      <c r="F4" s="246"/>
      <c r="G4" s="41"/>
      <c r="H4" s="41"/>
      <c r="I4" s="42"/>
      <c r="J4" s="43"/>
      <c r="K4" s="41"/>
      <c r="L4" s="41"/>
      <c r="M4" s="40"/>
      <c r="N4" s="40"/>
      <c r="O4" s="41"/>
      <c r="P4" s="41"/>
      <c r="Q4" s="40"/>
      <c r="R4" s="41"/>
    </row>
    <row r="5" spans="1:18" s="44" customFormat="1" ht="20.100000000000001" customHeight="1" thickBot="1" x14ac:dyDescent="0.25">
      <c r="A5" s="41"/>
      <c r="B5" s="41"/>
      <c r="C5" s="40"/>
      <c r="D5" s="9" t="s">
        <v>24</v>
      </c>
      <c r="E5" s="247"/>
      <c r="F5" s="248"/>
      <c r="G5" s="41"/>
      <c r="H5" s="41"/>
      <c r="I5" s="42"/>
      <c r="J5" s="43"/>
      <c r="K5" s="41"/>
      <c r="L5" s="41"/>
      <c r="M5" s="40"/>
      <c r="N5" s="40"/>
      <c r="O5" s="41"/>
      <c r="P5" s="41"/>
      <c r="Q5" s="40"/>
      <c r="R5" s="41"/>
    </row>
    <row r="6" spans="1:18" s="44" customFormat="1" ht="20.100000000000001" customHeight="1" thickBot="1" x14ac:dyDescent="0.25">
      <c r="A6" s="41"/>
      <c r="B6" s="41"/>
      <c r="C6" s="40"/>
      <c r="D6" s="9" t="s">
        <v>25</v>
      </c>
      <c r="E6" s="249"/>
      <c r="F6" s="250"/>
      <c r="G6" s="41"/>
      <c r="H6" s="41"/>
      <c r="I6" s="42"/>
      <c r="J6" s="43"/>
      <c r="K6" s="41"/>
      <c r="L6" s="41"/>
      <c r="M6" s="40"/>
      <c r="N6" s="40"/>
      <c r="O6" s="41"/>
      <c r="P6" s="41"/>
      <c r="Q6" s="40"/>
      <c r="R6" s="41"/>
    </row>
    <row r="7" spans="1:18" s="44" customFormat="1" ht="20.100000000000001" customHeight="1" thickBot="1" x14ac:dyDescent="0.25">
      <c r="A7" s="41"/>
      <c r="B7" s="41"/>
      <c r="C7" s="40"/>
      <c r="D7" s="9" t="s">
        <v>72</v>
      </c>
      <c r="E7" s="249"/>
      <c r="F7" s="250"/>
      <c r="G7" s="41"/>
      <c r="H7" s="41"/>
      <c r="I7" s="42"/>
      <c r="J7" s="43"/>
      <c r="K7" s="41"/>
      <c r="L7" s="41"/>
      <c r="M7" s="40"/>
      <c r="N7" s="40"/>
      <c r="O7" s="41"/>
      <c r="P7" s="41"/>
      <c r="Q7" s="40"/>
      <c r="R7" s="41"/>
    </row>
    <row r="8" spans="1:18" s="44" customFormat="1" ht="20.100000000000001" customHeight="1" thickBot="1" x14ac:dyDescent="0.25">
      <c r="A8" s="41"/>
      <c r="B8" s="41"/>
      <c r="C8" s="40"/>
      <c r="D8" s="40"/>
      <c r="E8" s="41"/>
      <c r="F8" s="41"/>
      <c r="G8" s="41"/>
      <c r="H8" s="41"/>
      <c r="I8" s="42"/>
      <c r="J8" s="43"/>
      <c r="K8" s="41"/>
      <c r="L8" s="41"/>
      <c r="M8" s="40"/>
      <c r="N8" s="40"/>
      <c r="O8" s="41"/>
      <c r="P8" s="41"/>
      <c r="Q8" s="40"/>
      <c r="R8" s="41"/>
    </row>
    <row r="9" spans="1:18" s="44" customFormat="1" ht="20.100000000000001" customHeight="1" x14ac:dyDescent="0.2">
      <c r="A9" s="46" t="s">
        <v>74</v>
      </c>
      <c r="B9" s="141"/>
      <c r="C9" s="10"/>
      <c r="D9" s="11"/>
      <c r="E9" s="12"/>
      <c r="F9" s="110" t="s">
        <v>77</v>
      </c>
      <c r="G9" s="132" t="s">
        <v>94</v>
      </c>
      <c r="H9" s="15" t="s">
        <v>18</v>
      </c>
      <c r="I9" s="16" t="s">
        <v>22</v>
      </c>
      <c r="J9" s="17"/>
      <c r="K9" s="15"/>
      <c r="L9" s="12" t="s">
        <v>63</v>
      </c>
      <c r="M9" s="18"/>
      <c r="N9" s="19"/>
      <c r="O9" s="20"/>
      <c r="P9" s="20"/>
      <c r="Q9" s="20"/>
      <c r="R9" s="12"/>
    </row>
    <row r="10" spans="1:18" s="44" customFormat="1" ht="20.100000000000001" customHeight="1" x14ac:dyDescent="0.2">
      <c r="A10" s="47" t="s">
        <v>75</v>
      </c>
      <c r="B10" s="105" t="s">
        <v>67</v>
      </c>
      <c r="C10" s="21"/>
      <c r="D10" s="22"/>
      <c r="E10" s="23"/>
      <c r="F10" s="89" t="s">
        <v>78</v>
      </c>
      <c r="G10" s="25" t="s">
        <v>5</v>
      </c>
      <c r="H10" s="26" t="s">
        <v>19</v>
      </c>
      <c r="I10" s="27" t="s">
        <v>20</v>
      </c>
      <c r="J10" s="28"/>
      <c r="K10" s="26" t="s">
        <v>61</v>
      </c>
      <c r="L10" s="29" t="s">
        <v>125</v>
      </c>
      <c r="M10" s="243" t="s">
        <v>127</v>
      </c>
      <c r="N10" s="244"/>
      <c r="O10" s="244"/>
      <c r="P10" s="244"/>
      <c r="Q10" s="26"/>
      <c r="R10" s="30" t="s">
        <v>16</v>
      </c>
    </row>
    <row r="11" spans="1:18" s="44" customFormat="1" ht="20.100000000000001" customHeight="1" thickBot="1" x14ac:dyDescent="0.25">
      <c r="A11" s="48" t="s">
        <v>76</v>
      </c>
      <c r="B11" s="106" t="s">
        <v>68</v>
      </c>
      <c r="C11" s="31" t="s">
        <v>1</v>
      </c>
      <c r="D11" s="32" t="s">
        <v>2</v>
      </c>
      <c r="E11" s="33" t="s">
        <v>3</v>
      </c>
      <c r="F11" s="45" t="s">
        <v>79</v>
      </c>
      <c r="G11" s="34" t="s">
        <v>4</v>
      </c>
      <c r="H11" s="35" t="s">
        <v>23</v>
      </c>
      <c r="I11" s="36" t="s">
        <v>21</v>
      </c>
      <c r="J11" s="37" t="s">
        <v>6</v>
      </c>
      <c r="K11" s="35" t="s">
        <v>62</v>
      </c>
      <c r="L11" s="38" t="s">
        <v>124</v>
      </c>
      <c r="M11" s="31" t="s">
        <v>12</v>
      </c>
      <c r="N11" s="32" t="s">
        <v>13</v>
      </c>
      <c r="O11" s="35" t="s">
        <v>14</v>
      </c>
      <c r="P11" s="35" t="s">
        <v>15</v>
      </c>
      <c r="Q11" s="35" t="s">
        <v>65</v>
      </c>
      <c r="R11" s="33" t="s">
        <v>17</v>
      </c>
    </row>
    <row r="12" spans="1:18" s="44" customFormat="1" ht="20.100000000000001" customHeight="1" thickBot="1" x14ac:dyDescent="0.25">
      <c r="A12" s="41">
        <f>Name!$E$7</f>
        <v>0</v>
      </c>
      <c r="B12" s="41">
        <v>101</v>
      </c>
      <c r="C12" s="160"/>
      <c r="D12" s="160"/>
      <c r="E12" s="83"/>
      <c r="F12" s="41" t="s">
        <v>80</v>
      </c>
      <c r="G12" s="83"/>
      <c r="H12" s="83"/>
      <c r="I12" s="161"/>
      <c r="J12" s="162"/>
      <c r="K12" s="163"/>
      <c r="L12" s="83"/>
      <c r="M12" s="124"/>
      <c r="N12" s="160"/>
      <c r="O12" s="83"/>
      <c r="P12" s="83"/>
      <c r="Q12" s="164"/>
      <c r="R12" s="118"/>
    </row>
    <row r="13" spans="1:18" s="44" customFormat="1" ht="20.100000000000001" customHeight="1" x14ac:dyDescent="0.2">
      <c r="A13" s="41">
        <f>Name!$E$7</f>
        <v>0</v>
      </c>
      <c r="B13" s="41">
        <v>102</v>
      </c>
      <c r="C13" s="160"/>
      <c r="D13" s="160"/>
      <c r="E13" s="83"/>
      <c r="F13" s="13" t="s">
        <v>81</v>
      </c>
      <c r="G13" s="83"/>
      <c r="H13" s="83"/>
      <c r="I13" s="161"/>
      <c r="J13" s="162"/>
      <c r="K13" s="163"/>
      <c r="L13" s="163"/>
      <c r="M13" s="125"/>
      <c r="N13" s="160"/>
      <c r="O13" s="83"/>
      <c r="P13" s="83"/>
      <c r="Q13" s="165"/>
      <c r="R13" s="119"/>
    </row>
    <row r="14" spans="1:18" s="44" customFormat="1" ht="20.100000000000001" customHeight="1" x14ac:dyDescent="0.2">
      <c r="A14" s="41">
        <f>Name!$E$7</f>
        <v>0</v>
      </c>
      <c r="B14" s="41">
        <v>103</v>
      </c>
      <c r="C14" s="160"/>
      <c r="D14" s="160"/>
      <c r="E14" s="83"/>
      <c r="F14" s="24" t="s">
        <v>82</v>
      </c>
      <c r="G14" s="83"/>
      <c r="H14" s="83"/>
      <c r="I14" s="161"/>
      <c r="J14" s="166"/>
      <c r="K14" s="163"/>
      <c r="L14" s="163"/>
      <c r="M14" s="125"/>
      <c r="N14" s="160"/>
      <c r="O14" s="83"/>
      <c r="P14" s="83"/>
      <c r="Q14" s="165"/>
      <c r="R14" s="119"/>
    </row>
    <row r="15" spans="1:18" s="44" customFormat="1" ht="20.100000000000001" customHeight="1" x14ac:dyDescent="0.2">
      <c r="A15" s="41">
        <f>Name!$E$7</f>
        <v>0</v>
      </c>
      <c r="B15" s="41">
        <v>104</v>
      </c>
      <c r="C15" s="160"/>
      <c r="D15" s="160"/>
      <c r="E15" s="83"/>
      <c r="F15" s="24" t="s">
        <v>83</v>
      </c>
      <c r="G15" s="83"/>
      <c r="H15" s="83"/>
      <c r="I15" s="161"/>
      <c r="J15" s="166"/>
      <c r="K15" s="163"/>
      <c r="L15" s="163"/>
      <c r="M15" s="125"/>
      <c r="N15" s="160"/>
      <c r="O15" s="83"/>
      <c r="P15" s="83"/>
      <c r="Q15" s="165"/>
      <c r="R15" s="119"/>
    </row>
    <row r="16" spans="1:18" s="44" customFormat="1" ht="20.100000000000001" customHeight="1" x14ac:dyDescent="0.2">
      <c r="A16" s="41">
        <f>Name!$E$7</f>
        <v>0</v>
      </c>
      <c r="B16" s="41">
        <v>105</v>
      </c>
      <c r="C16" s="160"/>
      <c r="D16" s="160"/>
      <c r="E16" s="83"/>
      <c r="F16" s="24" t="s">
        <v>84</v>
      </c>
      <c r="G16" s="83"/>
      <c r="H16" s="83"/>
      <c r="I16" s="161"/>
      <c r="J16" s="166"/>
      <c r="K16" s="163"/>
      <c r="L16" s="163"/>
      <c r="M16" s="125"/>
      <c r="N16" s="160"/>
      <c r="O16" s="83"/>
      <c r="P16" s="83"/>
      <c r="Q16" s="165"/>
      <c r="R16" s="119"/>
    </row>
    <row r="17" spans="1:18" s="44" customFormat="1" ht="20.100000000000001" customHeight="1" x14ac:dyDescent="0.2">
      <c r="A17" s="41">
        <f>Name!$E$7</f>
        <v>0</v>
      </c>
      <c r="B17" s="41">
        <v>106</v>
      </c>
      <c r="C17" s="160"/>
      <c r="D17" s="160"/>
      <c r="E17" s="83"/>
      <c r="F17" s="24" t="s">
        <v>86</v>
      </c>
      <c r="G17" s="83"/>
      <c r="H17" s="83"/>
      <c r="I17" s="161"/>
      <c r="J17" s="166"/>
      <c r="K17" s="163"/>
      <c r="L17" s="163"/>
      <c r="M17" s="125"/>
      <c r="N17" s="160"/>
      <c r="O17" s="83"/>
      <c r="P17" s="83"/>
      <c r="Q17" s="165"/>
      <c r="R17" s="119"/>
    </row>
    <row r="18" spans="1:18" s="44" customFormat="1" ht="20.100000000000001" customHeight="1" thickBot="1" x14ac:dyDescent="0.25">
      <c r="A18" s="41">
        <f>Name!$E$7</f>
        <v>0</v>
      </c>
      <c r="B18" s="41">
        <v>107</v>
      </c>
      <c r="C18" s="160"/>
      <c r="D18" s="160"/>
      <c r="E18" s="83"/>
      <c r="F18" s="111" t="s">
        <v>87</v>
      </c>
      <c r="G18" s="83"/>
      <c r="H18" s="83"/>
      <c r="I18" s="161"/>
      <c r="J18" s="167"/>
      <c r="K18" s="163"/>
      <c r="L18" s="163"/>
      <c r="M18" s="125"/>
      <c r="N18" s="160"/>
      <c r="O18" s="83"/>
      <c r="P18" s="83"/>
      <c r="Q18" s="165"/>
      <c r="R18" s="119"/>
    </row>
    <row r="19" spans="1:18" s="44" customFormat="1" ht="20.100000000000001" customHeight="1" x14ac:dyDescent="0.2">
      <c r="A19" s="41">
        <f>Name!$E$7</f>
        <v>0</v>
      </c>
      <c r="B19" s="41">
        <v>108</v>
      </c>
      <c r="C19" s="160"/>
      <c r="D19" s="160"/>
      <c r="E19" s="83"/>
      <c r="F19" s="41" t="s">
        <v>80</v>
      </c>
      <c r="G19" s="83"/>
      <c r="H19" s="83"/>
      <c r="I19" s="161"/>
      <c r="J19" s="167"/>
      <c r="K19" s="163"/>
      <c r="L19" s="163"/>
      <c r="M19" s="125"/>
      <c r="N19" s="160"/>
      <c r="O19" s="83"/>
      <c r="P19" s="83"/>
      <c r="Q19" s="165"/>
      <c r="R19" s="119"/>
    </row>
    <row r="20" spans="1:18" s="44" customFormat="1" ht="20.100000000000001" customHeight="1" x14ac:dyDescent="0.2">
      <c r="A20" s="41">
        <f>Name!$E$7</f>
        <v>0</v>
      </c>
      <c r="B20" s="41">
        <v>109</v>
      </c>
      <c r="C20" s="160"/>
      <c r="D20" s="160"/>
      <c r="E20" s="83"/>
      <c r="F20" s="41" t="s">
        <v>80</v>
      </c>
      <c r="G20" s="83"/>
      <c r="H20" s="83"/>
      <c r="I20" s="161"/>
      <c r="J20" s="167"/>
      <c r="K20" s="163"/>
      <c r="L20" s="163"/>
      <c r="M20" s="125"/>
      <c r="N20" s="160"/>
      <c r="O20" s="83"/>
      <c r="P20" s="83"/>
      <c r="Q20" s="165"/>
      <c r="R20" s="119"/>
    </row>
    <row r="21" spans="1:18" s="44" customFormat="1" ht="20.100000000000001" customHeight="1" x14ac:dyDescent="0.2">
      <c r="A21" s="41">
        <f>Name!$E$7</f>
        <v>0</v>
      </c>
      <c r="B21" s="41">
        <v>110</v>
      </c>
      <c r="C21" s="160"/>
      <c r="D21" s="160"/>
      <c r="E21" s="83"/>
      <c r="F21" s="41" t="s">
        <v>80</v>
      </c>
      <c r="G21" s="83"/>
      <c r="H21" s="83"/>
      <c r="I21" s="161"/>
      <c r="J21" s="167"/>
      <c r="K21" s="163"/>
      <c r="L21" s="163"/>
      <c r="M21" s="125"/>
      <c r="N21" s="160"/>
      <c r="O21" s="83"/>
      <c r="P21" s="83"/>
      <c r="Q21" s="165"/>
      <c r="R21" s="119"/>
    </row>
    <row r="22" spans="1:18" s="44" customFormat="1" ht="20.100000000000001" customHeight="1" x14ac:dyDescent="0.2">
      <c r="A22" s="41">
        <f>Name!$E$7</f>
        <v>0</v>
      </c>
      <c r="B22" s="41">
        <v>111</v>
      </c>
      <c r="C22" s="160"/>
      <c r="D22" s="160"/>
      <c r="E22" s="83"/>
      <c r="F22" s="41" t="s">
        <v>80</v>
      </c>
      <c r="G22" s="83"/>
      <c r="H22" s="83"/>
      <c r="I22" s="161"/>
      <c r="J22" s="162"/>
      <c r="K22" s="163"/>
      <c r="L22" s="163"/>
      <c r="M22" s="125"/>
      <c r="N22" s="160"/>
      <c r="O22" s="83"/>
      <c r="P22" s="83"/>
      <c r="Q22" s="160"/>
      <c r="R22" s="119"/>
    </row>
    <row r="23" spans="1:18" s="44" customFormat="1" ht="20.100000000000001" customHeight="1" x14ac:dyDescent="0.2">
      <c r="A23" s="41">
        <f>Name!$E$7</f>
        <v>0</v>
      </c>
      <c r="B23" s="41">
        <v>112</v>
      </c>
      <c r="C23" s="160"/>
      <c r="D23" s="160"/>
      <c r="E23" s="83"/>
      <c r="F23" s="41" t="s">
        <v>80</v>
      </c>
      <c r="G23" s="83"/>
      <c r="H23" s="83"/>
      <c r="I23" s="161"/>
      <c r="J23" s="162"/>
      <c r="K23" s="163"/>
      <c r="L23" s="163"/>
      <c r="M23" s="125"/>
      <c r="N23" s="160"/>
      <c r="O23" s="83"/>
      <c r="P23" s="83"/>
      <c r="Q23" s="160"/>
      <c r="R23" s="119"/>
    </row>
    <row r="24" spans="1:18" s="44" customFormat="1" ht="20.100000000000001" customHeight="1" x14ac:dyDescent="0.2">
      <c r="A24" s="41">
        <f>Name!$E$7</f>
        <v>0</v>
      </c>
      <c r="B24" s="41">
        <v>113</v>
      </c>
      <c r="C24" s="160"/>
      <c r="D24" s="160"/>
      <c r="E24" s="83"/>
      <c r="F24" s="41" t="s">
        <v>80</v>
      </c>
      <c r="G24" s="83"/>
      <c r="H24" s="83"/>
      <c r="I24" s="161"/>
      <c r="J24" s="162"/>
      <c r="K24" s="163"/>
      <c r="L24" s="163"/>
      <c r="M24" s="125"/>
      <c r="N24" s="160"/>
      <c r="O24" s="83"/>
      <c r="P24" s="83"/>
      <c r="Q24" s="160"/>
      <c r="R24" s="119"/>
    </row>
    <row r="25" spans="1:18" s="44" customFormat="1" ht="20.100000000000001" customHeight="1" x14ac:dyDescent="0.2">
      <c r="A25" s="41">
        <f>Name!$E$7</f>
        <v>0</v>
      </c>
      <c r="B25" s="41">
        <v>114</v>
      </c>
      <c r="C25" s="160"/>
      <c r="D25" s="160"/>
      <c r="E25" s="83"/>
      <c r="F25" s="41" t="s">
        <v>80</v>
      </c>
      <c r="G25" s="83"/>
      <c r="H25" s="83"/>
      <c r="I25" s="161"/>
      <c r="J25" s="162"/>
      <c r="K25" s="163"/>
      <c r="L25" s="163"/>
      <c r="M25" s="125"/>
      <c r="N25" s="160"/>
      <c r="O25" s="83"/>
      <c r="P25" s="83"/>
      <c r="Q25" s="160"/>
      <c r="R25" s="119"/>
    </row>
    <row r="26" spans="1:18" s="44" customFormat="1" ht="20.100000000000001" customHeight="1" x14ac:dyDescent="0.2">
      <c r="A26" s="41">
        <f>Name!$E$7</f>
        <v>0</v>
      </c>
      <c r="B26" s="41">
        <v>115</v>
      </c>
      <c r="C26" s="160"/>
      <c r="D26" s="160"/>
      <c r="E26" s="83"/>
      <c r="F26" s="41" t="s">
        <v>80</v>
      </c>
      <c r="G26" s="83"/>
      <c r="H26" s="83"/>
      <c r="I26" s="161"/>
      <c r="J26" s="162"/>
      <c r="K26" s="163"/>
      <c r="L26" s="163"/>
      <c r="M26" s="125"/>
      <c r="N26" s="160"/>
      <c r="O26" s="83"/>
      <c r="P26" s="83"/>
      <c r="Q26" s="160"/>
      <c r="R26" s="119"/>
    </row>
    <row r="27" spans="1:18" s="44" customFormat="1" ht="20.100000000000001" customHeight="1" x14ac:dyDescent="0.2">
      <c r="A27" s="41">
        <f>Name!$E$7</f>
        <v>0</v>
      </c>
      <c r="B27" s="41">
        <v>116</v>
      </c>
      <c r="C27" s="160"/>
      <c r="D27" s="160"/>
      <c r="E27" s="83"/>
      <c r="F27" s="41" t="s">
        <v>80</v>
      </c>
      <c r="G27" s="83"/>
      <c r="H27" s="83"/>
      <c r="I27" s="161"/>
      <c r="J27" s="162"/>
      <c r="K27" s="163"/>
      <c r="L27" s="163"/>
      <c r="M27" s="125"/>
      <c r="N27" s="160"/>
      <c r="O27" s="83"/>
      <c r="P27" s="83"/>
      <c r="Q27" s="160"/>
      <c r="R27" s="119"/>
    </row>
    <row r="28" spans="1:18" s="44" customFormat="1" ht="20.100000000000001" customHeight="1" x14ac:dyDescent="0.2">
      <c r="A28" s="41">
        <f>Name!$E$7</f>
        <v>0</v>
      </c>
      <c r="B28" s="41">
        <v>117</v>
      </c>
      <c r="C28" s="160"/>
      <c r="D28" s="160"/>
      <c r="E28" s="83"/>
      <c r="F28" s="41" t="s">
        <v>80</v>
      </c>
      <c r="G28" s="83"/>
      <c r="H28" s="83"/>
      <c r="I28" s="161"/>
      <c r="J28" s="162"/>
      <c r="K28" s="163"/>
      <c r="L28" s="163"/>
      <c r="M28" s="125"/>
      <c r="N28" s="160"/>
      <c r="O28" s="83"/>
      <c r="P28" s="83"/>
      <c r="Q28" s="160"/>
      <c r="R28" s="119"/>
    </row>
    <row r="29" spans="1:18" s="44" customFormat="1" ht="20.100000000000001" customHeight="1" x14ac:dyDescent="0.2">
      <c r="A29" s="41">
        <f>Name!$E$7</f>
        <v>0</v>
      </c>
      <c r="B29" s="41">
        <v>118</v>
      </c>
      <c r="C29" s="160"/>
      <c r="D29" s="160"/>
      <c r="E29" s="83"/>
      <c r="F29" s="41" t="s">
        <v>80</v>
      </c>
      <c r="G29" s="83"/>
      <c r="H29" s="83"/>
      <c r="I29" s="161"/>
      <c r="J29" s="162"/>
      <c r="K29" s="163"/>
      <c r="L29" s="163"/>
      <c r="M29" s="125"/>
      <c r="N29" s="160"/>
      <c r="O29" s="83"/>
      <c r="P29" s="83"/>
      <c r="Q29" s="160"/>
      <c r="R29" s="119"/>
    </row>
    <row r="30" spans="1:18" s="44" customFormat="1" ht="20.100000000000001" customHeight="1" x14ac:dyDescent="0.2">
      <c r="A30" s="41">
        <f>Name!$E$7</f>
        <v>0</v>
      </c>
      <c r="B30" s="41">
        <v>119</v>
      </c>
      <c r="C30" s="160"/>
      <c r="D30" s="160"/>
      <c r="E30" s="83"/>
      <c r="F30" s="41" t="s">
        <v>80</v>
      </c>
      <c r="G30" s="83"/>
      <c r="H30" s="83"/>
      <c r="I30" s="161"/>
      <c r="J30" s="162"/>
      <c r="K30" s="163"/>
      <c r="L30" s="163"/>
      <c r="M30" s="125"/>
      <c r="N30" s="160"/>
      <c r="O30" s="83"/>
      <c r="P30" s="83"/>
      <c r="Q30" s="160"/>
      <c r="R30" s="119"/>
    </row>
    <row r="31" spans="1:18" s="44" customFormat="1" ht="20.100000000000001" customHeight="1" x14ac:dyDescent="0.2">
      <c r="A31" s="41">
        <f>Name!$E$7</f>
        <v>0</v>
      </c>
      <c r="B31" s="41">
        <v>120</v>
      </c>
      <c r="C31" s="160"/>
      <c r="D31" s="160"/>
      <c r="E31" s="83"/>
      <c r="F31" s="41" t="s">
        <v>80</v>
      </c>
      <c r="G31" s="83"/>
      <c r="H31" s="83"/>
      <c r="I31" s="161"/>
      <c r="J31" s="162"/>
      <c r="K31" s="163"/>
      <c r="L31" s="163"/>
      <c r="M31" s="125"/>
      <c r="N31" s="160"/>
      <c r="O31" s="83"/>
      <c r="P31" s="83"/>
      <c r="Q31" s="160"/>
      <c r="R31" s="119"/>
    </row>
    <row r="32" spans="1:18" s="44" customFormat="1" ht="20.100000000000001" customHeight="1" x14ac:dyDescent="0.2">
      <c r="A32" s="41">
        <f>Name!$E$7</f>
        <v>0</v>
      </c>
      <c r="B32" s="41">
        <v>121</v>
      </c>
      <c r="C32" s="160"/>
      <c r="D32" s="160"/>
      <c r="E32" s="83"/>
      <c r="F32" s="41" t="s">
        <v>80</v>
      </c>
      <c r="G32" s="83"/>
      <c r="H32" s="83"/>
      <c r="I32" s="161"/>
      <c r="J32" s="162"/>
      <c r="K32" s="163"/>
      <c r="L32" s="163"/>
      <c r="M32" s="125"/>
      <c r="N32" s="160"/>
      <c r="O32" s="83"/>
      <c r="P32" s="83"/>
      <c r="Q32" s="160"/>
      <c r="R32" s="119"/>
    </row>
    <row r="33" spans="1:18" s="44" customFormat="1" ht="20.100000000000001" customHeight="1" x14ac:dyDescent="0.2">
      <c r="A33" s="41">
        <f>Name!$E$7</f>
        <v>0</v>
      </c>
      <c r="B33" s="41">
        <v>122</v>
      </c>
      <c r="C33" s="160"/>
      <c r="D33" s="160"/>
      <c r="E33" s="83"/>
      <c r="F33" s="41" t="s">
        <v>80</v>
      </c>
      <c r="G33" s="83"/>
      <c r="H33" s="83"/>
      <c r="I33" s="161"/>
      <c r="J33" s="162"/>
      <c r="K33" s="163"/>
      <c r="L33" s="163"/>
      <c r="M33" s="125"/>
      <c r="N33" s="160"/>
      <c r="O33" s="83"/>
      <c r="P33" s="83"/>
      <c r="Q33" s="160"/>
      <c r="R33" s="119"/>
    </row>
    <row r="34" spans="1:18" s="44" customFormat="1" ht="20.100000000000001" customHeight="1" x14ac:dyDescent="0.2">
      <c r="A34" s="41">
        <f>Name!$E$7</f>
        <v>0</v>
      </c>
      <c r="B34" s="41">
        <v>123</v>
      </c>
      <c r="C34" s="160"/>
      <c r="D34" s="160"/>
      <c r="E34" s="83"/>
      <c r="F34" s="41" t="s">
        <v>80</v>
      </c>
      <c r="G34" s="83"/>
      <c r="H34" s="83"/>
      <c r="I34" s="161"/>
      <c r="J34" s="162"/>
      <c r="K34" s="163"/>
      <c r="L34" s="163"/>
      <c r="M34" s="125"/>
      <c r="N34" s="160"/>
      <c r="O34" s="83"/>
      <c r="P34" s="83"/>
      <c r="Q34" s="160"/>
      <c r="R34" s="119"/>
    </row>
    <row r="35" spans="1:18" s="44" customFormat="1" ht="20.100000000000001" customHeight="1" x14ac:dyDescent="0.2">
      <c r="A35" s="41">
        <f>Name!$E$7</f>
        <v>0</v>
      </c>
      <c r="B35" s="41">
        <v>124</v>
      </c>
      <c r="C35" s="160"/>
      <c r="D35" s="160"/>
      <c r="E35" s="83"/>
      <c r="F35" s="41" t="s">
        <v>80</v>
      </c>
      <c r="G35" s="83"/>
      <c r="H35" s="83"/>
      <c r="I35" s="161"/>
      <c r="J35" s="162"/>
      <c r="K35" s="163"/>
      <c r="L35" s="163"/>
      <c r="M35" s="125"/>
      <c r="N35" s="160"/>
      <c r="O35" s="83"/>
      <c r="P35" s="83"/>
      <c r="Q35" s="160"/>
      <c r="R35" s="119"/>
    </row>
    <row r="36" spans="1:18" s="44" customFormat="1" ht="20.100000000000001" customHeight="1" x14ac:dyDescent="0.2">
      <c r="A36" s="41">
        <f>Name!$E$7</f>
        <v>0</v>
      </c>
      <c r="B36" s="41">
        <v>125</v>
      </c>
      <c r="C36" s="160"/>
      <c r="D36" s="160"/>
      <c r="E36" s="83"/>
      <c r="F36" s="41" t="s">
        <v>80</v>
      </c>
      <c r="G36" s="83"/>
      <c r="H36" s="83"/>
      <c r="I36" s="161"/>
      <c r="J36" s="162"/>
      <c r="K36" s="163"/>
      <c r="L36" s="163"/>
      <c r="M36" s="125"/>
      <c r="N36" s="160"/>
      <c r="O36" s="83"/>
      <c r="P36" s="83"/>
      <c r="Q36" s="160"/>
      <c r="R36" s="119"/>
    </row>
    <row r="37" spans="1:18" s="44" customFormat="1" ht="20.100000000000001" customHeight="1" x14ac:dyDescent="0.2">
      <c r="A37" s="41">
        <f>Name!$E$7</f>
        <v>0</v>
      </c>
      <c r="B37" s="41">
        <v>126</v>
      </c>
      <c r="C37" s="160"/>
      <c r="D37" s="160"/>
      <c r="E37" s="83"/>
      <c r="F37" s="41" t="s">
        <v>80</v>
      </c>
      <c r="G37" s="83"/>
      <c r="H37" s="83"/>
      <c r="I37" s="161"/>
      <c r="J37" s="162"/>
      <c r="K37" s="163"/>
      <c r="L37" s="163"/>
      <c r="M37" s="125"/>
      <c r="N37" s="160"/>
      <c r="O37" s="83"/>
      <c r="P37" s="83"/>
      <c r="Q37" s="160"/>
      <c r="R37" s="119"/>
    </row>
    <row r="38" spans="1:18" s="44" customFormat="1" ht="20.100000000000001" customHeight="1" x14ac:dyDescent="0.2">
      <c r="A38" s="41">
        <f>Name!$E$7</f>
        <v>0</v>
      </c>
      <c r="B38" s="41">
        <v>127</v>
      </c>
      <c r="C38" s="160"/>
      <c r="D38" s="160"/>
      <c r="E38" s="83"/>
      <c r="F38" s="41" t="s">
        <v>80</v>
      </c>
      <c r="G38" s="83"/>
      <c r="H38" s="83"/>
      <c r="I38" s="161"/>
      <c r="J38" s="162"/>
      <c r="K38" s="163"/>
      <c r="L38" s="163"/>
      <c r="M38" s="125"/>
      <c r="N38" s="160"/>
      <c r="O38" s="83"/>
      <c r="P38" s="83"/>
      <c r="Q38" s="160"/>
      <c r="R38" s="119"/>
    </row>
    <row r="39" spans="1:18" s="44" customFormat="1" ht="20.100000000000001" customHeight="1" x14ac:dyDescent="0.2">
      <c r="A39" s="41">
        <f>Name!$E$7</f>
        <v>0</v>
      </c>
      <c r="B39" s="41">
        <v>128</v>
      </c>
      <c r="C39" s="160"/>
      <c r="D39" s="160"/>
      <c r="E39" s="83"/>
      <c r="F39" s="41" t="s">
        <v>80</v>
      </c>
      <c r="G39" s="83"/>
      <c r="H39" s="83"/>
      <c r="I39" s="161"/>
      <c r="J39" s="162"/>
      <c r="K39" s="163"/>
      <c r="L39" s="163"/>
      <c r="M39" s="125"/>
      <c r="N39" s="160"/>
      <c r="O39" s="83"/>
      <c r="P39" s="83"/>
      <c r="Q39" s="160"/>
      <c r="R39" s="119"/>
    </row>
    <row r="40" spans="1:18" s="44" customFormat="1" ht="20.100000000000001" customHeight="1" x14ac:dyDescent="0.2">
      <c r="A40" s="41">
        <f>Name!$E$7</f>
        <v>0</v>
      </c>
      <c r="B40" s="41">
        <v>129</v>
      </c>
      <c r="C40" s="160"/>
      <c r="D40" s="160"/>
      <c r="E40" s="83"/>
      <c r="F40" s="41" t="s">
        <v>80</v>
      </c>
      <c r="G40" s="83"/>
      <c r="H40" s="83"/>
      <c r="I40" s="161"/>
      <c r="J40" s="162"/>
      <c r="K40" s="163"/>
      <c r="L40" s="163"/>
      <c r="M40" s="125"/>
      <c r="N40" s="160"/>
      <c r="O40" s="83"/>
      <c r="P40" s="83"/>
      <c r="Q40" s="160"/>
      <c r="R40" s="119"/>
    </row>
    <row r="41" spans="1:18" s="44" customFormat="1" ht="20.100000000000001" customHeight="1" x14ac:dyDescent="0.2">
      <c r="A41" s="41">
        <f>Name!$E$7</f>
        <v>0</v>
      </c>
      <c r="B41" s="41">
        <v>130</v>
      </c>
      <c r="C41" s="160"/>
      <c r="D41" s="160"/>
      <c r="E41" s="83"/>
      <c r="F41" s="41" t="s">
        <v>80</v>
      </c>
      <c r="G41" s="83"/>
      <c r="H41" s="83"/>
      <c r="I41" s="161"/>
      <c r="J41" s="162"/>
      <c r="K41" s="163"/>
      <c r="L41" s="163"/>
      <c r="M41" s="125"/>
      <c r="N41" s="160"/>
      <c r="O41" s="83"/>
      <c r="P41" s="83"/>
      <c r="Q41" s="160"/>
      <c r="R41" s="119"/>
    </row>
    <row r="42" spans="1:18" s="44" customFormat="1" ht="20.100000000000001" customHeight="1" x14ac:dyDescent="0.2">
      <c r="A42" s="41">
        <f>Name!$E$7</f>
        <v>0</v>
      </c>
      <c r="B42" s="41">
        <v>131</v>
      </c>
      <c r="C42" s="160"/>
      <c r="D42" s="160"/>
      <c r="E42" s="83"/>
      <c r="F42" s="41" t="s">
        <v>80</v>
      </c>
      <c r="G42" s="83"/>
      <c r="H42" s="83"/>
      <c r="I42" s="161"/>
      <c r="J42" s="162"/>
      <c r="K42" s="163"/>
      <c r="L42" s="163"/>
      <c r="M42" s="125"/>
      <c r="N42" s="160"/>
      <c r="O42" s="83"/>
      <c r="P42" s="83"/>
      <c r="Q42" s="160"/>
      <c r="R42" s="119"/>
    </row>
    <row r="43" spans="1:18" s="44" customFormat="1" ht="20.100000000000001" customHeight="1" x14ac:dyDescent="0.2">
      <c r="A43" s="41">
        <f>Name!$E$7</f>
        <v>0</v>
      </c>
      <c r="B43" s="41">
        <v>132</v>
      </c>
      <c r="C43" s="160"/>
      <c r="D43" s="160"/>
      <c r="E43" s="83"/>
      <c r="F43" s="41" t="s">
        <v>80</v>
      </c>
      <c r="G43" s="83"/>
      <c r="H43" s="83"/>
      <c r="I43" s="161"/>
      <c r="J43" s="162"/>
      <c r="K43" s="163"/>
      <c r="L43" s="163"/>
      <c r="M43" s="125"/>
      <c r="N43" s="160"/>
      <c r="O43" s="83"/>
      <c r="P43" s="83"/>
      <c r="Q43" s="160"/>
      <c r="R43" s="119"/>
    </row>
    <row r="44" spans="1:18" s="44" customFormat="1" ht="20.100000000000001" customHeight="1" x14ac:dyDescent="0.2">
      <c r="A44" s="41">
        <f>Name!$E$7</f>
        <v>0</v>
      </c>
      <c r="B44" s="41">
        <v>133</v>
      </c>
      <c r="C44" s="160"/>
      <c r="D44" s="160"/>
      <c r="E44" s="83"/>
      <c r="F44" s="41" t="s">
        <v>80</v>
      </c>
      <c r="G44" s="83"/>
      <c r="H44" s="83"/>
      <c r="I44" s="161"/>
      <c r="J44" s="162"/>
      <c r="K44" s="163"/>
      <c r="L44" s="163"/>
      <c r="M44" s="125"/>
      <c r="N44" s="160"/>
      <c r="O44" s="83"/>
      <c r="P44" s="83"/>
      <c r="Q44" s="160"/>
      <c r="R44" s="119"/>
    </row>
    <row r="45" spans="1:18" s="44" customFormat="1" ht="20.100000000000001" customHeight="1" x14ac:dyDescent="0.2">
      <c r="A45" s="41">
        <f>Name!$E$7</f>
        <v>0</v>
      </c>
      <c r="B45" s="41">
        <v>134</v>
      </c>
      <c r="C45" s="160"/>
      <c r="D45" s="160"/>
      <c r="E45" s="83"/>
      <c r="F45" s="41" t="s">
        <v>80</v>
      </c>
      <c r="G45" s="83"/>
      <c r="H45" s="83"/>
      <c r="I45" s="161"/>
      <c r="J45" s="162"/>
      <c r="K45" s="163"/>
      <c r="L45" s="163"/>
      <c r="M45" s="125"/>
      <c r="N45" s="160"/>
      <c r="O45" s="83"/>
      <c r="P45" s="83"/>
      <c r="Q45" s="160"/>
      <c r="R45" s="119"/>
    </row>
    <row r="46" spans="1:18" s="44" customFormat="1" ht="20.100000000000001" customHeight="1" x14ac:dyDescent="0.2">
      <c r="A46" s="41">
        <f>Name!$E$7</f>
        <v>0</v>
      </c>
      <c r="B46" s="41">
        <v>135</v>
      </c>
      <c r="C46" s="160"/>
      <c r="D46" s="160"/>
      <c r="E46" s="83"/>
      <c r="F46" s="41" t="s">
        <v>80</v>
      </c>
      <c r="G46" s="83"/>
      <c r="H46" s="83"/>
      <c r="I46" s="161"/>
      <c r="J46" s="162"/>
      <c r="K46" s="163"/>
      <c r="L46" s="163"/>
      <c r="M46" s="125"/>
      <c r="N46" s="160"/>
      <c r="O46" s="83"/>
      <c r="P46" s="83"/>
      <c r="Q46" s="160"/>
      <c r="R46" s="119"/>
    </row>
    <row r="47" spans="1:18" s="44" customFormat="1" ht="20.100000000000001" customHeight="1" x14ac:dyDescent="0.2">
      <c r="A47" s="41">
        <f>Name!$E$7</f>
        <v>0</v>
      </c>
      <c r="B47" s="41">
        <v>136</v>
      </c>
      <c r="C47" s="160"/>
      <c r="D47" s="160"/>
      <c r="E47" s="83"/>
      <c r="F47" s="41" t="s">
        <v>80</v>
      </c>
      <c r="G47" s="83"/>
      <c r="H47" s="83"/>
      <c r="I47" s="161"/>
      <c r="J47" s="162"/>
      <c r="K47" s="163"/>
      <c r="L47" s="163"/>
      <c r="M47" s="125"/>
      <c r="N47" s="160"/>
      <c r="O47" s="83"/>
      <c r="P47" s="83"/>
      <c r="Q47" s="160"/>
      <c r="R47" s="119"/>
    </row>
    <row r="48" spans="1:18" s="44" customFormat="1" ht="20.100000000000001" customHeight="1" x14ac:dyDescent="0.2">
      <c r="A48" s="41">
        <f>Name!$E$7</f>
        <v>0</v>
      </c>
      <c r="B48" s="41">
        <v>137</v>
      </c>
      <c r="C48" s="160"/>
      <c r="D48" s="160"/>
      <c r="E48" s="83"/>
      <c r="F48" s="41" t="s">
        <v>80</v>
      </c>
      <c r="G48" s="83"/>
      <c r="H48" s="83"/>
      <c r="I48" s="161"/>
      <c r="J48" s="162"/>
      <c r="K48" s="163"/>
      <c r="L48" s="163"/>
      <c r="M48" s="125"/>
      <c r="N48" s="160"/>
      <c r="O48" s="83"/>
      <c r="P48" s="83"/>
      <c r="Q48" s="160"/>
      <c r="R48" s="119"/>
    </row>
    <row r="49" spans="1:18" s="44" customFormat="1" ht="20.100000000000001" customHeight="1" x14ac:dyDescent="0.2">
      <c r="A49" s="41">
        <f>Name!$E$7</f>
        <v>0</v>
      </c>
      <c r="B49" s="41">
        <v>138</v>
      </c>
      <c r="C49" s="160"/>
      <c r="D49" s="160"/>
      <c r="E49" s="83"/>
      <c r="F49" s="41" t="s">
        <v>80</v>
      </c>
      <c r="G49" s="83"/>
      <c r="H49" s="83"/>
      <c r="I49" s="161"/>
      <c r="J49" s="162"/>
      <c r="K49" s="163"/>
      <c r="L49" s="163"/>
      <c r="M49" s="125"/>
      <c r="N49" s="160"/>
      <c r="O49" s="83"/>
      <c r="P49" s="83"/>
      <c r="Q49" s="160"/>
      <c r="R49" s="119"/>
    </row>
    <row r="50" spans="1:18" s="44" customFormat="1" ht="20.100000000000001" customHeight="1" x14ac:dyDescent="0.2">
      <c r="A50" s="41">
        <f>Name!$E$7</f>
        <v>0</v>
      </c>
      <c r="B50" s="41">
        <v>139</v>
      </c>
      <c r="C50" s="160"/>
      <c r="D50" s="160"/>
      <c r="E50" s="83"/>
      <c r="F50" s="41" t="s">
        <v>80</v>
      </c>
      <c r="G50" s="83"/>
      <c r="H50" s="83"/>
      <c r="I50" s="161"/>
      <c r="J50" s="162"/>
      <c r="K50" s="163"/>
      <c r="L50" s="163"/>
      <c r="M50" s="125"/>
      <c r="N50" s="160"/>
      <c r="O50" s="83"/>
      <c r="P50" s="83"/>
      <c r="Q50" s="160"/>
      <c r="R50" s="119"/>
    </row>
    <row r="51" spans="1:18" s="44" customFormat="1" ht="20.100000000000001" customHeight="1" x14ac:dyDescent="0.2">
      <c r="A51" s="41">
        <f>Name!$E$7</f>
        <v>0</v>
      </c>
      <c r="B51" s="41">
        <v>140</v>
      </c>
      <c r="C51" s="160"/>
      <c r="D51" s="160"/>
      <c r="E51" s="83"/>
      <c r="F51" s="41" t="s">
        <v>80</v>
      </c>
      <c r="G51" s="83"/>
      <c r="H51" s="83"/>
      <c r="I51" s="161"/>
      <c r="J51" s="162"/>
      <c r="K51" s="163"/>
      <c r="L51" s="163"/>
      <c r="M51" s="125"/>
      <c r="N51" s="160"/>
      <c r="O51" s="83"/>
      <c r="P51" s="83"/>
      <c r="Q51" s="160"/>
      <c r="R51" s="119"/>
    </row>
    <row r="52" spans="1:18" s="44" customFormat="1" ht="20.100000000000001" customHeight="1" x14ac:dyDescent="0.2">
      <c r="A52" s="41">
        <f>Name!$E$7</f>
        <v>0</v>
      </c>
      <c r="B52" s="41">
        <v>141</v>
      </c>
      <c r="C52" s="160"/>
      <c r="D52" s="160"/>
      <c r="E52" s="83"/>
      <c r="F52" s="41" t="s">
        <v>80</v>
      </c>
      <c r="G52" s="83"/>
      <c r="H52" s="83"/>
      <c r="I52" s="161"/>
      <c r="J52" s="162"/>
      <c r="K52" s="163"/>
      <c r="L52" s="163"/>
      <c r="M52" s="125"/>
      <c r="N52" s="160"/>
      <c r="O52" s="83"/>
      <c r="P52" s="83"/>
      <c r="Q52" s="160"/>
      <c r="R52" s="119"/>
    </row>
    <row r="53" spans="1:18" s="44" customFormat="1" ht="20.100000000000001" customHeight="1" x14ac:dyDescent="0.2">
      <c r="A53" s="41">
        <f>Name!$E$7</f>
        <v>0</v>
      </c>
      <c r="B53" s="41">
        <v>142</v>
      </c>
      <c r="C53" s="160"/>
      <c r="D53" s="160"/>
      <c r="E53" s="83"/>
      <c r="F53" s="41" t="s">
        <v>80</v>
      </c>
      <c r="G53" s="83"/>
      <c r="H53" s="83"/>
      <c r="I53" s="161"/>
      <c r="J53" s="162"/>
      <c r="K53" s="163"/>
      <c r="L53" s="163"/>
      <c r="M53" s="125"/>
      <c r="N53" s="160"/>
      <c r="O53" s="83"/>
      <c r="P53" s="83"/>
      <c r="Q53" s="160"/>
      <c r="R53" s="119"/>
    </row>
    <row r="54" spans="1:18" s="44" customFormat="1" ht="20.100000000000001" customHeight="1" x14ac:dyDescent="0.2">
      <c r="A54" s="41">
        <f>Name!$E$7</f>
        <v>0</v>
      </c>
      <c r="B54" s="41">
        <v>143</v>
      </c>
      <c r="C54" s="160"/>
      <c r="D54" s="160"/>
      <c r="E54" s="83"/>
      <c r="F54" s="41" t="s">
        <v>80</v>
      </c>
      <c r="G54" s="83"/>
      <c r="H54" s="83"/>
      <c r="I54" s="161"/>
      <c r="J54" s="162"/>
      <c r="K54" s="163"/>
      <c r="L54" s="163"/>
      <c r="M54" s="125"/>
      <c r="N54" s="160"/>
      <c r="O54" s="83"/>
      <c r="P54" s="83"/>
      <c r="Q54" s="160"/>
      <c r="R54" s="119"/>
    </row>
    <row r="55" spans="1:18" s="44" customFormat="1" ht="20.100000000000001" customHeight="1" x14ac:dyDescent="0.2">
      <c r="A55" s="41">
        <f>Name!$E$7</f>
        <v>0</v>
      </c>
      <c r="B55" s="41">
        <v>144</v>
      </c>
      <c r="C55" s="160"/>
      <c r="D55" s="160"/>
      <c r="E55" s="83"/>
      <c r="F55" s="41" t="s">
        <v>80</v>
      </c>
      <c r="G55" s="83"/>
      <c r="H55" s="83"/>
      <c r="I55" s="161"/>
      <c r="J55" s="162"/>
      <c r="K55" s="163"/>
      <c r="L55" s="163"/>
      <c r="M55" s="125"/>
      <c r="N55" s="160"/>
      <c r="O55" s="83"/>
      <c r="P55" s="83"/>
      <c r="Q55" s="160"/>
      <c r="R55" s="119"/>
    </row>
    <row r="56" spans="1:18" s="44" customFormat="1" ht="20.100000000000001" customHeight="1" x14ac:dyDescent="0.2">
      <c r="A56" s="41">
        <f>Name!$E$7</f>
        <v>0</v>
      </c>
      <c r="B56" s="41">
        <v>145</v>
      </c>
      <c r="C56" s="160"/>
      <c r="D56" s="160"/>
      <c r="E56" s="83"/>
      <c r="F56" s="41" t="s">
        <v>80</v>
      </c>
      <c r="G56" s="83"/>
      <c r="H56" s="83"/>
      <c r="I56" s="161"/>
      <c r="J56" s="162"/>
      <c r="K56" s="163"/>
      <c r="L56" s="163"/>
      <c r="M56" s="125"/>
      <c r="N56" s="160"/>
      <c r="O56" s="83"/>
      <c r="P56" s="83"/>
      <c r="Q56" s="160"/>
      <c r="R56" s="119"/>
    </row>
    <row r="57" spans="1:18" s="44" customFormat="1" ht="20.100000000000001" customHeight="1" x14ac:dyDescent="0.2">
      <c r="A57" s="41">
        <f>Name!$E$7</f>
        <v>0</v>
      </c>
      <c r="B57" s="41">
        <v>146</v>
      </c>
      <c r="C57" s="160"/>
      <c r="D57" s="160"/>
      <c r="E57" s="83"/>
      <c r="F57" s="41" t="s">
        <v>80</v>
      </c>
      <c r="G57" s="83"/>
      <c r="H57" s="83"/>
      <c r="I57" s="161"/>
      <c r="J57" s="162"/>
      <c r="K57" s="163"/>
      <c r="L57" s="163"/>
      <c r="M57" s="125"/>
      <c r="N57" s="160"/>
      <c r="O57" s="83"/>
      <c r="P57" s="83"/>
      <c r="Q57" s="160"/>
      <c r="R57" s="119"/>
    </row>
    <row r="58" spans="1:18" s="44" customFormat="1" ht="20.100000000000001" customHeight="1" x14ac:dyDescent="0.2">
      <c r="A58" s="41">
        <f>Name!$E$7</f>
        <v>0</v>
      </c>
      <c r="B58" s="41">
        <v>147</v>
      </c>
      <c r="C58" s="160"/>
      <c r="D58" s="160"/>
      <c r="E58" s="83"/>
      <c r="F58" s="41" t="s">
        <v>80</v>
      </c>
      <c r="G58" s="83"/>
      <c r="H58" s="83"/>
      <c r="I58" s="161"/>
      <c r="J58" s="162"/>
      <c r="K58" s="163"/>
      <c r="L58" s="163"/>
      <c r="M58" s="125"/>
      <c r="N58" s="160"/>
      <c r="O58" s="83"/>
      <c r="P58" s="83"/>
      <c r="Q58" s="160"/>
      <c r="R58" s="119"/>
    </row>
    <row r="59" spans="1:18" s="44" customFormat="1" ht="20.100000000000001" customHeight="1" x14ac:dyDescent="0.2">
      <c r="A59" s="41">
        <f>Name!$E$7</f>
        <v>0</v>
      </c>
      <c r="B59" s="41">
        <v>148</v>
      </c>
      <c r="C59" s="160"/>
      <c r="D59" s="160"/>
      <c r="E59" s="83"/>
      <c r="F59" s="41" t="s">
        <v>80</v>
      </c>
      <c r="G59" s="83"/>
      <c r="H59" s="83"/>
      <c r="I59" s="161"/>
      <c r="J59" s="162"/>
      <c r="K59" s="163"/>
      <c r="L59" s="163"/>
      <c r="M59" s="125"/>
      <c r="N59" s="160"/>
      <c r="O59" s="83"/>
      <c r="P59" s="83"/>
      <c r="Q59" s="160"/>
      <c r="R59" s="119"/>
    </row>
    <row r="60" spans="1:18" s="44" customFormat="1" ht="20.100000000000001" customHeight="1" x14ac:dyDescent="0.2">
      <c r="A60" s="41">
        <f>Name!$E$7</f>
        <v>0</v>
      </c>
      <c r="B60" s="41">
        <v>149</v>
      </c>
      <c r="C60" s="160"/>
      <c r="D60" s="160"/>
      <c r="E60" s="83"/>
      <c r="F60" s="41" t="s">
        <v>80</v>
      </c>
      <c r="G60" s="83"/>
      <c r="H60" s="83"/>
      <c r="I60" s="161"/>
      <c r="J60" s="162"/>
      <c r="K60" s="163"/>
      <c r="L60" s="163"/>
      <c r="M60" s="125"/>
      <c r="N60" s="160"/>
      <c r="O60" s="83"/>
      <c r="P60" s="83"/>
      <c r="Q60" s="160"/>
      <c r="R60" s="119"/>
    </row>
    <row r="61" spans="1:18" s="44" customFormat="1" ht="20.100000000000001" customHeight="1" x14ac:dyDescent="0.2">
      <c r="A61" s="41">
        <f>Name!$E$7</f>
        <v>0</v>
      </c>
      <c r="B61" s="41">
        <v>150</v>
      </c>
      <c r="C61" s="160"/>
      <c r="D61" s="160"/>
      <c r="E61" s="83"/>
      <c r="F61" s="41" t="s">
        <v>80</v>
      </c>
      <c r="G61" s="83"/>
      <c r="H61" s="83"/>
      <c r="I61" s="161"/>
      <c r="J61" s="162"/>
      <c r="K61" s="163"/>
      <c r="L61" s="163"/>
      <c r="M61" s="125"/>
      <c r="N61" s="160"/>
      <c r="O61" s="83"/>
      <c r="P61" s="83"/>
      <c r="Q61" s="160"/>
      <c r="R61" s="119"/>
    </row>
    <row r="62" spans="1:18" s="44" customFormat="1" ht="20.100000000000001" customHeight="1" x14ac:dyDescent="0.2">
      <c r="A62" s="41">
        <f>Name!$E$7</f>
        <v>0</v>
      </c>
      <c r="B62" s="41">
        <v>151</v>
      </c>
      <c r="C62" s="160"/>
      <c r="D62" s="160"/>
      <c r="E62" s="83"/>
      <c r="F62" s="41" t="s">
        <v>80</v>
      </c>
      <c r="G62" s="83"/>
      <c r="H62" s="83"/>
      <c r="I62" s="161"/>
      <c r="J62" s="162"/>
      <c r="K62" s="163"/>
      <c r="L62" s="163"/>
      <c r="M62" s="125"/>
      <c r="N62" s="160"/>
      <c r="O62" s="83"/>
      <c r="P62" s="83"/>
      <c r="Q62" s="160"/>
      <c r="R62" s="119"/>
    </row>
    <row r="63" spans="1:18" s="44" customFormat="1" ht="20.100000000000001" customHeight="1" x14ac:dyDescent="0.2">
      <c r="A63" s="41">
        <f>Name!$E$7</f>
        <v>0</v>
      </c>
      <c r="B63" s="41">
        <v>152</v>
      </c>
      <c r="C63" s="160"/>
      <c r="D63" s="160"/>
      <c r="E63" s="83"/>
      <c r="F63" s="41" t="s">
        <v>80</v>
      </c>
      <c r="G63" s="83"/>
      <c r="H63" s="83"/>
      <c r="I63" s="161"/>
      <c r="J63" s="162"/>
      <c r="K63" s="163"/>
      <c r="L63" s="163"/>
      <c r="M63" s="125"/>
      <c r="N63" s="160"/>
      <c r="O63" s="83"/>
      <c r="P63" s="83"/>
      <c r="Q63" s="160"/>
      <c r="R63" s="119"/>
    </row>
    <row r="64" spans="1:18" s="44" customFormat="1" ht="20.100000000000001" customHeight="1" x14ac:dyDescent="0.2">
      <c r="A64" s="41">
        <f>Name!$E$7</f>
        <v>0</v>
      </c>
      <c r="B64" s="41">
        <v>153</v>
      </c>
      <c r="C64" s="160"/>
      <c r="D64" s="160"/>
      <c r="E64" s="83"/>
      <c r="F64" s="41" t="s">
        <v>80</v>
      </c>
      <c r="G64" s="83"/>
      <c r="H64" s="83"/>
      <c r="I64" s="161"/>
      <c r="J64" s="162"/>
      <c r="K64" s="163"/>
      <c r="L64" s="163"/>
      <c r="M64" s="125"/>
      <c r="N64" s="160"/>
      <c r="O64" s="83"/>
      <c r="P64" s="83"/>
      <c r="Q64" s="160"/>
      <c r="R64" s="119"/>
    </row>
    <row r="65" spans="1:18" s="44" customFormat="1" ht="20.100000000000001" customHeight="1" x14ac:dyDescent="0.2">
      <c r="A65" s="41">
        <f>Name!$E$7</f>
        <v>0</v>
      </c>
      <c r="B65" s="41">
        <v>154</v>
      </c>
      <c r="C65" s="160"/>
      <c r="D65" s="160"/>
      <c r="E65" s="83"/>
      <c r="F65" s="41" t="s">
        <v>80</v>
      </c>
      <c r="G65" s="83"/>
      <c r="H65" s="83"/>
      <c r="I65" s="161"/>
      <c r="J65" s="162"/>
      <c r="K65" s="163"/>
      <c r="L65" s="163"/>
      <c r="M65" s="125"/>
      <c r="N65" s="160"/>
      <c r="O65" s="83"/>
      <c r="P65" s="83"/>
      <c r="Q65" s="160"/>
      <c r="R65" s="119"/>
    </row>
    <row r="66" spans="1:18" s="44" customFormat="1" ht="20.100000000000001" customHeight="1" x14ac:dyDescent="0.2">
      <c r="A66" s="41">
        <f>Name!$E$7</f>
        <v>0</v>
      </c>
      <c r="B66" s="41">
        <v>155</v>
      </c>
      <c r="C66" s="160"/>
      <c r="D66" s="160"/>
      <c r="E66" s="83"/>
      <c r="F66" s="41" t="s">
        <v>80</v>
      </c>
      <c r="G66" s="83"/>
      <c r="H66" s="83"/>
      <c r="I66" s="161"/>
      <c r="J66" s="162"/>
      <c r="K66" s="163"/>
      <c r="L66" s="163"/>
      <c r="M66" s="125"/>
      <c r="N66" s="160"/>
      <c r="O66" s="83"/>
      <c r="P66" s="83"/>
      <c r="Q66" s="160"/>
      <c r="R66" s="119"/>
    </row>
    <row r="67" spans="1:18" s="44" customFormat="1" ht="20.100000000000001" customHeight="1" thickBot="1" x14ac:dyDescent="0.25">
      <c r="A67" s="41">
        <f>Name!$E$7</f>
        <v>0</v>
      </c>
      <c r="B67" s="41">
        <v>156</v>
      </c>
      <c r="C67" s="160"/>
      <c r="D67" s="160"/>
      <c r="E67" s="83"/>
      <c r="F67" s="41" t="s">
        <v>80</v>
      </c>
      <c r="G67" s="83"/>
      <c r="H67" s="83"/>
      <c r="I67" s="161"/>
      <c r="J67" s="162"/>
      <c r="K67" s="163"/>
      <c r="L67" s="163"/>
      <c r="M67" s="126"/>
      <c r="N67" s="160"/>
      <c r="O67" s="83"/>
      <c r="P67" s="83"/>
      <c r="Q67" s="160"/>
      <c r="R67" s="119"/>
    </row>
    <row r="68" spans="1:18" x14ac:dyDescent="0.25">
      <c r="A68" s="133"/>
      <c r="B68" s="133"/>
      <c r="C68" s="142"/>
      <c r="D68" s="142"/>
      <c r="E68" s="133"/>
      <c r="F68" s="133"/>
      <c r="G68" s="133"/>
      <c r="H68" s="133"/>
      <c r="I68" s="143"/>
      <c r="J68" s="144"/>
      <c r="K68" s="133"/>
      <c r="L68" s="133"/>
      <c r="M68" s="142"/>
      <c r="N68" s="142"/>
      <c r="O68" s="133"/>
      <c r="P68" s="133"/>
      <c r="Q68" s="142"/>
      <c r="R68" s="133"/>
    </row>
    <row r="69" spans="1:18" x14ac:dyDescent="0.25">
      <c r="F69" s="41"/>
      <c r="G69" s="41"/>
      <c r="H69" s="41" t="s">
        <v>88</v>
      </c>
      <c r="I69" s="41"/>
      <c r="J69" s="40"/>
      <c r="K69" s="41"/>
      <c r="L69" s="41"/>
      <c r="M69" s="40"/>
    </row>
    <row r="70" spans="1:18" x14ac:dyDescent="0.25">
      <c r="F70" s="41"/>
      <c r="G70" s="41"/>
      <c r="H70" s="41" t="s">
        <v>34</v>
      </c>
      <c r="I70" s="41"/>
      <c r="J70" s="40"/>
      <c r="K70" s="41"/>
      <c r="L70" s="41"/>
      <c r="M70" s="40"/>
    </row>
    <row r="71" spans="1:18" x14ac:dyDescent="0.25">
      <c r="F71" s="41" t="s">
        <v>85</v>
      </c>
      <c r="G71" s="41"/>
      <c r="H71" s="41" t="s">
        <v>89</v>
      </c>
      <c r="I71" s="41"/>
      <c r="J71" s="40"/>
      <c r="K71" s="41"/>
      <c r="L71" s="41"/>
      <c r="M71" s="40"/>
    </row>
    <row r="72" spans="1:18" x14ac:dyDescent="0.25">
      <c r="F72" s="41" t="s">
        <v>90</v>
      </c>
      <c r="G72" s="41"/>
      <c r="H72" s="41" t="s">
        <v>69</v>
      </c>
      <c r="I72" s="41"/>
      <c r="J72" s="40"/>
      <c r="K72" s="41"/>
      <c r="L72" s="41"/>
      <c r="M72" s="40"/>
    </row>
    <row r="73" spans="1:18" x14ac:dyDescent="0.25">
      <c r="F73" s="41" t="s">
        <v>79</v>
      </c>
      <c r="G73" s="41"/>
      <c r="H73" s="41" t="s">
        <v>91</v>
      </c>
      <c r="I73" s="41"/>
      <c r="J73" s="40"/>
      <c r="K73" s="41" t="s">
        <v>35</v>
      </c>
      <c r="L73" s="41" t="s">
        <v>64</v>
      </c>
      <c r="M73" s="40"/>
    </row>
    <row r="74" spans="1:18" x14ac:dyDescent="0.25">
      <c r="F74" s="41"/>
      <c r="G74" s="41"/>
      <c r="H74" s="41" t="s">
        <v>92</v>
      </c>
      <c r="I74" s="41"/>
      <c r="J74" s="40"/>
      <c r="K74" s="41" t="s">
        <v>93</v>
      </c>
      <c r="L74" s="41" t="s">
        <v>123</v>
      </c>
      <c r="M74" s="40"/>
    </row>
    <row r="75" spans="1:18" x14ac:dyDescent="0.25">
      <c r="F75" s="41"/>
      <c r="G75" s="41"/>
      <c r="H75" s="41"/>
      <c r="I75" s="41"/>
      <c r="J75" s="40"/>
      <c r="K75" s="41"/>
      <c r="L75" s="41"/>
      <c r="M75" s="40"/>
    </row>
  </sheetData>
  <sheetProtection algorithmName="SHA-512" hashValue="IIP1YDH8YBwwYYY0e3/zVmddn8YEBFjPctlYKrVbcLj/Gg9eHXJ0j734u0Tn1xu5l9b3JYXVMh70HpG0rt7D9g==" saltValue="Dz4q8YCzsdAIV+ssAB9PTw==" spinCount="100000" sheet="1" objects="1" scenarios="1"/>
  <mergeCells count="7">
    <mergeCell ref="M10:P10"/>
    <mergeCell ref="D2:F2"/>
    <mergeCell ref="D3:F3"/>
    <mergeCell ref="D4:F4"/>
    <mergeCell ref="E5:F5"/>
    <mergeCell ref="E6:F6"/>
    <mergeCell ref="E7:F7"/>
  </mergeCells>
  <dataValidations count="4">
    <dataValidation type="list" allowBlank="1" showInputMessage="1" showErrorMessage="1" sqref="H13:H67">
      <formula1>$H$69:$H$75</formula1>
    </dataValidation>
    <dataValidation type="list" showInputMessage="1" showErrorMessage="1" sqref="H12">
      <formula1>$H$69:$H$75</formula1>
    </dataValidation>
    <dataValidation type="list" showInputMessage="1" showErrorMessage="1" sqref="L12:L67">
      <formula1>$L$73:$L$74</formula1>
    </dataValidation>
    <dataValidation type="list" showInputMessage="1" showErrorMessage="1" sqref="K12:K67">
      <formula1>$K$73:$K$75</formula1>
    </dataValidation>
  </dataValidations>
  <printOptions gridLines="1"/>
  <pageMargins left="1" right="0.25" top="0.75" bottom="0.75" header="0.3" footer="0.3"/>
  <pageSetup scale="3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workbookViewId="0">
      <pane ySplit="2" topLeftCell="A3" activePane="bottomLeft" state="frozen"/>
      <selection pane="bottomLeft" activeCell="S18" sqref="S18"/>
    </sheetView>
  </sheetViews>
  <sheetFormatPr defaultRowHeight="15" x14ac:dyDescent="0.25"/>
  <cols>
    <col min="1" max="1" width="7.7109375" style="5" customWidth="1"/>
    <col min="2" max="2" width="10.7109375" style="5" customWidth="1"/>
    <col min="3" max="3" width="20.7109375" style="6" customWidth="1"/>
    <col min="4" max="4" width="2.7109375" style="156" customWidth="1"/>
    <col min="5" max="5" width="10.7109375" style="3" customWidth="1"/>
    <col min="6" max="6" width="2.7109375" style="156" customWidth="1"/>
    <col min="7" max="7" width="10.7109375" style="3" customWidth="1"/>
    <col min="8" max="8" width="2.7109375" style="156" customWidth="1"/>
    <col min="9" max="9" width="10.7109375" style="3" customWidth="1"/>
    <col min="10" max="10" width="2.7109375" style="156" customWidth="1"/>
    <col min="11" max="11" width="10.7109375" style="3" customWidth="1"/>
    <col min="12" max="12" width="2.7109375" style="156" customWidth="1"/>
    <col min="13" max="13" width="10.7109375" style="3" customWidth="1"/>
    <col min="14" max="14" width="2.7109375" style="156" customWidth="1"/>
  </cols>
  <sheetData>
    <row r="1" spans="1:14" ht="30" customHeight="1" x14ac:dyDescent="0.25">
      <c r="A1" s="150" t="s">
        <v>118</v>
      </c>
      <c r="B1" s="145" t="s">
        <v>96</v>
      </c>
      <c r="C1" s="4" t="s">
        <v>19</v>
      </c>
      <c r="D1" s="153"/>
      <c r="E1" s="157" t="s">
        <v>106</v>
      </c>
      <c r="F1" s="153"/>
      <c r="G1" s="146" t="s">
        <v>107</v>
      </c>
      <c r="H1" s="153"/>
      <c r="I1" s="146" t="s">
        <v>108</v>
      </c>
      <c r="J1" s="153"/>
      <c r="K1" s="157" t="s">
        <v>131</v>
      </c>
      <c r="L1" s="153"/>
      <c r="M1" s="157" t="s">
        <v>115</v>
      </c>
      <c r="N1" s="153"/>
    </row>
    <row r="2" spans="1:14" ht="20.100000000000001" customHeight="1" x14ac:dyDescent="0.25">
      <c r="A2" s="145"/>
      <c r="B2" s="145"/>
      <c r="C2" s="4"/>
      <c r="D2" s="154"/>
      <c r="E2" s="146"/>
      <c r="F2" s="154"/>
      <c r="G2" s="146"/>
      <c r="H2" s="154"/>
      <c r="I2" s="146"/>
      <c r="J2" s="154"/>
      <c r="K2" s="146"/>
      <c r="L2" s="154"/>
      <c r="M2" s="146"/>
      <c r="N2" s="154"/>
    </row>
    <row r="3" spans="1:14" ht="20.100000000000001" customHeight="1" x14ac:dyDescent="0.25">
      <c r="A3" s="145" t="s">
        <v>119</v>
      </c>
      <c r="B3" s="151">
        <f>Name!$E$7</f>
        <v>0</v>
      </c>
      <c r="C3" s="148" t="str">
        <f>IF(Free!C$14&lt;&gt;"",Free!K$14,"")</f>
        <v/>
      </c>
      <c r="D3" s="155"/>
      <c r="E3" s="147" t="e">
        <f>IF(Free!$E$14&lt;&gt;"",Free!$AB$14,"")</f>
        <v>#N/A</v>
      </c>
      <c r="F3" s="155"/>
      <c r="G3" s="149"/>
      <c r="H3" s="155"/>
      <c r="I3" s="149"/>
      <c r="J3" s="155"/>
      <c r="K3" s="149"/>
      <c r="L3" s="155"/>
      <c r="M3" s="149"/>
      <c r="N3" s="155"/>
    </row>
    <row r="4" spans="1:14" ht="20.100000000000001" customHeight="1" x14ac:dyDescent="0.25">
      <c r="A4" s="145" t="s">
        <v>119</v>
      </c>
      <c r="B4" s="151">
        <f>Name!$E$7</f>
        <v>0</v>
      </c>
      <c r="C4" s="148" t="str">
        <f>IF(Free!C$18&lt;&gt;"",Free!K$18,"")</f>
        <v/>
      </c>
      <c r="D4" s="155"/>
      <c r="E4" s="147" t="e">
        <f>IF(Free!$E$18&lt;&gt;"",Free!$AB$18,"")</f>
        <v>#N/A</v>
      </c>
      <c r="F4" s="155"/>
      <c r="G4" s="149"/>
      <c r="H4" s="155"/>
      <c r="I4" s="149"/>
      <c r="J4" s="155"/>
      <c r="K4" s="149"/>
      <c r="L4" s="155"/>
      <c r="M4" s="149"/>
      <c r="N4" s="155"/>
    </row>
    <row r="5" spans="1:14" ht="20.100000000000001" customHeight="1" x14ac:dyDescent="0.25">
      <c r="A5" s="145" t="s">
        <v>119</v>
      </c>
      <c r="B5" s="151">
        <f>Name!$E$7</f>
        <v>0</v>
      </c>
      <c r="C5" s="148" t="str">
        <f>IF(Free!C$22&lt;&gt;"",Free!K$22,"")</f>
        <v/>
      </c>
      <c r="D5" s="155"/>
      <c r="E5" s="147" t="e">
        <f>IF(Free!$E$22&lt;&gt;"",Free!$AB$22,"")</f>
        <v>#N/A</v>
      </c>
      <c r="F5" s="155"/>
      <c r="G5" s="149"/>
      <c r="H5" s="155"/>
      <c r="I5" s="149"/>
      <c r="J5" s="155"/>
      <c r="K5" s="149"/>
      <c r="L5" s="155"/>
      <c r="M5" s="149"/>
      <c r="N5" s="155"/>
    </row>
    <row r="6" spans="1:14" ht="20.100000000000001" customHeight="1" x14ac:dyDescent="0.25">
      <c r="A6" s="145" t="s">
        <v>119</v>
      </c>
      <c r="B6" s="151">
        <f>Name!$E$7</f>
        <v>0</v>
      </c>
      <c r="C6" s="148" t="str">
        <f>IF(Free!C$26&lt;&gt;"",Free!K$26,"")</f>
        <v/>
      </c>
      <c r="D6" s="155"/>
      <c r="E6" s="147" t="e">
        <f>IF(Free!$E$26&lt;&gt;"",Free!$AB$26,"")</f>
        <v>#N/A</v>
      </c>
      <c r="F6" s="155"/>
      <c r="G6" s="149"/>
      <c r="H6" s="155"/>
      <c r="I6" s="149"/>
      <c r="J6" s="155"/>
      <c r="K6" s="149"/>
      <c r="L6" s="155"/>
      <c r="M6" s="149"/>
      <c r="N6" s="155"/>
    </row>
    <row r="7" spans="1:14" ht="20.100000000000001" customHeight="1" x14ac:dyDescent="0.25">
      <c r="A7" s="145" t="s">
        <v>119</v>
      </c>
      <c r="B7" s="151">
        <f>Name!$E$7</f>
        <v>0</v>
      </c>
      <c r="C7" s="148" t="str">
        <f>IF(Free!C$30&lt;&gt;"",Free!K$30,"")</f>
        <v/>
      </c>
      <c r="D7" s="155"/>
      <c r="E7" s="147" t="e">
        <f>IF(Free!$E$30&lt;&gt;"",Free!$AB$30,"")</f>
        <v>#N/A</v>
      </c>
      <c r="F7" s="155"/>
      <c r="G7" s="149"/>
      <c r="H7" s="155"/>
      <c r="I7" s="149"/>
      <c r="J7" s="155"/>
      <c r="K7" s="149"/>
      <c r="L7" s="155"/>
      <c r="M7" s="149"/>
      <c r="N7" s="155"/>
    </row>
    <row r="8" spans="1:14" ht="20.100000000000001" customHeight="1" x14ac:dyDescent="0.25">
      <c r="A8" s="145" t="s">
        <v>119</v>
      </c>
      <c r="B8" s="151">
        <f>Name!$E$7</f>
        <v>0</v>
      </c>
      <c r="C8" s="148" t="str">
        <f>IF(Free!C$34&lt;&gt;"",Free!K$34,"")</f>
        <v/>
      </c>
      <c r="D8" s="155"/>
      <c r="E8" s="147" t="e">
        <f>IF(Free!$E$34&lt;&gt;"",Free!$AB$34,"")</f>
        <v>#N/A</v>
      </c>
      <c r="F8" s="155"/>
      <c r="G8" s="149"/>
      <c r="H8" s="155"/>
      <c r="I8" s="149"/>
      <c r="J8" s="155"/>
      <c r="K8" s="149"/>
      <c r="L8" s="155"/>
      <c r="M8" s="149"/>
      <c r="N8" s="155"/>
    </row>
    <row r="9" spans="1:14" ht="20.100000000000001" customHeight="1" x14ac:dyDescent="0.25">
      <c r="A9" s="145"/>
      <c r="B9" s="151"/>
      <c r="C9" s="148"/>
      <c r="D9" s="155"/>
      <c r="E9" s="149"/>
      <c r="F9" s="155"/>
      <c r="G9" s="149"/>
      <c r="H9" s="155"/>
      <c r="I9" s="149"/>
      <c r="J9" s="155"/>
      <c r="K9" s="149"/>
      <c r="L9" s="155"/>
      <c r="M9" s="149"/>
      <c r="N9" s="155"/>
    </row>
    <row r="10" spans="1:14" ht="20.100000000000001" customHeight="1" x14ac:dyDescent="0.25">
      <c r="A10" s="145" t="s">
        <v>120</v>
      </c>
      <c r="B10" s="151">
        <f>Name!$E$7</f>
        <v>0</v>
      </c>
      <c r="C10" s="148" t="str">
        <f>IF(Standard!C$14&lt;&gt;"",Standard!K$14,"")</f>
        <v/>
      </c>
      <c r="D10" s="155"/>
      <c r="F10" s="155"/>
      <c r="G10" s="147" t="e">
        <f>IF(Standard!$E$14&lt;&gt;"",Standard!$AB$14,"")</f>
        <v>#N/A</v>
      </c>
      <c r="H10" s="155"/>
      <c r="I10" s="149"/>
      <c r="J10" s="155"/>
      <c r="K10" s="149"/>
      <c r="L10" s="155"/>
      <c r="M10" s="149"/>
      <c r="N10" s="155"/>
    </row>
    <row r="11" spans="1:14" ht="20.100000000000001" customHeight="1" x14ac:dyDescent="0.25">
      <c r="A11" s="145" t="s">
        <v>120</v>
      </c>
      <c r="B11" s="151">
        <f>Name!$E$7</f>
        <v>0</v>
      </c>
      <c r="C11" s="148" t="str">
        <f>IF(Standard!C$18&lt;&gt;"",Standard!K$18,"")</f>
        <v/>
      </c>
      <c r="D11" s="155"/>
      <c r="F11" s="155"/>
      <c r="G11" s="147" t="e">
        <f>IF(Standard!$E$18&lt;&gt;"",Standard!$AB$18,"")</f>
        <v>#N/A</v>
      </c>
      <c r="H11" s="155"/>
      <c r="I11" s="149"/>
      <c r="J11" s="155"/>
      <c r="K11" s="149"/>
      <c r="L11" s="155"/>
      <c r="M11" s="149"/>
      <c r="N11" s="155"/>
    </row>
    <row r="12" spans="1:14" ht="20.100000000000001" customHeight="1" x14ac:dyDescent="0.25">
      <c r="A12" s="145" t="s">
        <v>120</v>
      </c>
      <c r="B12" s="151">
        <f>Name!$E$7</f>
        <v>0</v>
      </c>
      <c r="C12" s="148" t="str">
        <f>IF(Standard!C$22&lt;&gt;"",Standard!K$22,"")</f>
        <v/>
      </c>
      <c r="D12" s="155"/>
      <c r="F12" s="155"/>
      <c r="G12" s="147" t="e">
        <f>IF(Standard!$E$22&lt;&gt;"",Standard!$AB$22,"")</f>
        <v>#N/A</v>
      </c>
      <c r="H12" s="155"/>
      <c r="I12" s="149"/>
      <c r="J12" s="155"/>
      <c r="K12" s="149"/>
      <c r="L12" s="155"/>
      <c r="M12" s="149"/>
      <c r="N12" s="155"/>
    </row>
    <row r="13" spans="1:14" ht="20.100000000000001" customHeight="1" x14ac:dyDescent="0.25">
      <c r="A13" s="145" t="s">
        <v>120</v>
      </c>
      <c r="B13" s="151">
        <f>Name!$E$7</f>
        <v>0</v>
      </c>
      <c r="C13" s="148" t="str">
        <f>IF(Standard!C$26&lt;&gt;"",Standard!K$26,"")</f>
        <v/>
      </c>
      <c r="D13" s="155"/>
      <c r="F13" s="155"/>
      <c r="G13" s="147" t="e">
        <f>IF(Standard!$E$26&lt;&gt;"",Standard!$AB$26,"")</f>
        <v>#N/A</v>
      </c>
      <c r="H13" s="155"/>
      <c r="I13" s="149"/>
      <c r="J13" s="155"/>
      <c r="K13" s="149"/>
      <c r="L13" s="155"/>
      <c r="M13" s="149"/>
      <c r="N13" s="155"/>
    </row>
    <row r="14" spans="1:14" ht="20.100000000000001" customHeight="1" x14ac:dyDescent="0.25">
      <c r="A14" s="145" t="s">
        <v>120</v>
      </c>
      <c r="B14" s="151">
        <f>Name!$E$7</f>
        <v>0</v>
      </c>
      <c r="C14" s="148" t="str">
        <f>IF(Standard!C$30&lt;&gt;"",Standard!K$30,"")</f>
        <v/>
      </c>
      <c r="D14" s="155"/>
      <c r="F14" s="155"/>
      <c r="G14" s="147" t="e">
        <f>IF(Standard!$E$30&lt;&gt;"",Standard!$AB$30,"")</f>
        <v>#N/A</v>
      </c>
      <c r="H14" s="155"/>
      <c r="I14" s="149"/>
      <c r="J14" s="155"/>
      <c r="K14" s="149"/>
      <c r="L14" s="155"/>
      <c r="M14" s="149"/>
      <c r="N14" s="155"/>
    </row>
    <row r="15" spans="1:14" ht="20.100000000000001" customHeight="1" x14ac:dyDescent="0.25">
      <c r="A15" s="145" t="s">
        <v>120</v>
      </c>
      <c r="B15" s="151">
        <f>Name!$E$7</f>
        <v>0</v>
      </c>
      <c r="C15" s="148" t="str">
        <f>IF(Standard!C$34&lt;&gt;"",Standard!K$34,"")</f>
        <v/>
      </c>
      <c r="D15" s="155"/>
      <c r="F15" s="155"/>
      <c r="G15" s="147" t="e">
        <f>IF(Standard!$E$34&lt;&gt;"",Standard!$AB$34,"")</f>
        <v>#N/A</v>
      </c>
      <c r="H15" s="155"/>
      <c r="I15" s="149"/>
      <c r="J15" s="155"/>
      <c r="K15" s="149"/>
      <c r="L15" s="155"/>
      <c r="M15" s="149"/>
      <c r="N15" s="155"/>
    </row>
    <row r="16" spans="1:14" ht="20.100000000000001" customHeight="1" x14ac:dyDescent="0.25">
      <c r="A16" s="145"/>
      <c r="B16" s="151"/>
      <c r="C16" s="148"/>
      <c r="D16" s="155"/>
      <c r="E16" s="149"/>
      <c r="F16" s="155"/>
      <c r="G16" s="149"/>
      <c r="H16" s="155"/>
      <c r="I16" s="149"/>
      <c r="J16" s="155"/>
      <c r="K16" s="149"/>
      <c r="L16" s="155"/>
      <c r="M16" s="149"/>
      <c r="N16" s="155"/>
    </row>
    <row r="17" spans="1:14" ht="20.100000000000001" customHeight="1" x14ac:dyDescent="0.25">
      <c r="A17" s="145" t="s">
        <v>121</v>
      </c>
      <c r="B17" s="151">
        <f>Name!$E$7</f>
        <v>0</v>
      </c>
      <c r="C17" s="148" t="str">
        <f>IF(Air!C$14&lt;&gt;"",Air!K$14,"")</f>
        <v/>
      </c>
      <c r="D17" s="155"/>
      <c r="E17" s="149"/>
      <c r="F17" s="155"/>
      <c r="G17" s="149"/>
      <c r="H17" s="155"/>
      <c r="I17" s="147" t="e">
        <f>IF(Air!$E$14&lt;&gt;"",Air!$AB$14,"")</f>
        <v>#N/A</v>
      </c>
      <c r="J17" s="155"/>
      <c r="K17" s="149"/>
      <c r="L17" s="155"/>
      <c r="M17" s="149"/>
      <c r="N17" s="155"/>
    </row>
    <row r="18" spans="1:14" ht="20.100000000000001" customHeight="1" x14ac:dyDescent="0.25">
      <c r="A18" s="145" t="s">
        <v>121</v>
      </c>
      <c r="B18" s="151">
        <f>Name!$E$7</f>
        <v>0</v>
      </c>
      <c r="C18" s="148" t="str">
        <f>IF(Air!C$18&lt;&gt;"",Air!K$18,"")</f>
        <v/>
      </c>
      <c r="D18" s="155"/>
      <c r="E18" s="149"/>
      <c r="F18" s="155"/>
      <c r="G18" s="149"/>
      <c r="H18" s="155"/>
      <c r="I18" s="147" t="e">
        <f>IF(Air!$E$18&lt;&gt;"",Air!$AB$18,"")</f>
        <v>#N/A</v>
      </c>
      <c r="J18" s="155"/>
      <c r="K18" s="149"/>
      <c r="L18" s="155"/>
      <c r="M18" s="149"/>
      <c r="N18" s="155"/>
    </row>
    <row r="19" spans="1:14" ht="20.100000000000001" customHeight="1" x14ac:dyDescent="0.25">
      <c r="A19" s="145" t="s">
        <v>121</v>
      </c>
      <c r="B19" s="151">
        <f>Name!$E$7</f>
        <v>0</v>
      </c>
      <c r="C19" s="148" t="str">
        <f>IF(Air!C$22&lt;&gt;"",Air!K$22,"")</f>
        <v/>
      </c>
      <c r="D19" s="155"/>
      <c r="E19" s="149"/>
      <c r="F19" s="155"/>
      <c r="G19" s="149"/>
      <c r="H19" s="155"/>
      <c r="I19" s="147" t="e">
        <f>IF(Air!$E$22&lt;&gt;"",Air!$AB$22,"")</f>
        <v>#N/A</v>
      </c>
      <c r="J19" s="155"/>
      <c r="K19" s="149"/>
      <c r="L19" s="155"/>
      <c r="M19" s="149"/>
      <c r="N19" s="155"/>
    </row>
    <row r="20" spans="1:14" ht="20.100000000000001" customHeight="1" x14ac:dyDescent="0.25">
      <c r="A20" s="145" t="s">
        <v>121</v>
      </c>
      <c r="B20" s="151">
        <f>Name!$E$7</f>
        <v>0</v>
      </c>
      <c r="C20" s="148" t="str">
        <f>IF(Air!C$26&lt;&gt;"",Air!K$26,"")</f>
        <v/>
      </c>
      <c r="D20" s="155"/>
      <c r="E20" s="149"/>
      <c r="F20" s="155"/>
      <c r="G20" s="149"/>
      <c r="H20" s="155"/>
      <c r="I20" s="147" t="e">
        <f>IF(Air!$E$26&lt;&gt;"",Air!$AB$26,"")</f>
        <v>#N/A</v>
      </c>
      <c r="J20" s="155"/>
      <c r="K20" s="149"/>
      <c r="L20" s="155"/>
      <c r="M20" s="149"/>
      <c r="N20" s="155"/>
    </row>
    <row r="21" spans="1:14" ht="20.100000000000001" customHeight="1" x14ac:dyDescent="0.25">
      <c r="A21" s="145" t="s">
        <v>121</v>
      </c>
      <c r="B21" s="151">
        <f>Name!$E$7</f>
        <v>0</v>
      </c>
      <c r="C21" s="148" t="str">
        <f>IF(Air!C$30&lt;&gt;"",Air!K$30,"")</f>
        <v/>
      </c>
      <c r="D21" s="155"/>
      <c r="E21" s="149"/>
      <c r="F21" s="155"/>
      <c r="G21" s="149"/>
      <c r="H21" s="155"/>
      <c r="I21" s="147" t="e">
        <f>IF(Air!$E$30&lt;&gt;"",Air!$AB$30,"")</f>
        <v>#N/A</v>
      </c>
      <c r="J21" s="155"/>
      <c r="K21" s="149"/>
      <c r="L21" s="155"/>
      <c r="M21" s="149"/>
      <c r="N21" s="155"/>
    </row>
    <row r="22" spans="1:14" ht="20.100000000000001" customHeight="1" x14ac:dyDescent="0.25">
      <c r="A22" s="145" t="s">
        <v>121</v>
      </c>
      <c r="B22" s="151">
        <f>Name!$E$7</f>
        <v>0</v>
      </c>
      <c r="C22" s="148" t="str">
        <f>IF(Air!C$34&lt;&gt;"",Air!K$34,"")</f>
        <v/>
      </c>
      <c r="D22" s="155"/>
      <c r="E22" s="149"/>
      <c r="F22" s="155"/>
      <c r="G22" s="149"/>
      <c r="H22" s="155"/>
      <c r="I22" s="147" t="e">
        <f>IF(Air!$E$34&lt;&gt;"",Air!$AB$34,"")</f>
        <v>#N/A</v>
      </c>
      <c r="J22" s="155"/>
      <c r="K22" s="149"/>
      <c r="L22" s="155"/>
      <c r="M22" s="149"/>
      <c r="N22" s="155"/>
    </row>
    <row r="23" spans="1:14" ht="20.100000000000001" customHeight="1" x14ac:dyDescent="0.25">
      <c r="A23" s="145"/>
      <c r="B23" s="151"/>
      <c r="C23" s="148"/>
      <c r="D23" s="155"/>
      <c r="E23" s="149"/>
      <c r="F23" s="155"/>
      <c r="G23" s="149"/>
      <c r="H23" s="155"/>
      <c r="I23" s="149"/>
      <c r="J23" s="155"/>
      <c r="K23" s="149"/>
      <c r="L23" s="155"/>
      <c r="M23" s="149"/>
      <c r="N23" s="155"/>
    </row>
    <row r="24" spans="1:14" ht="20.100000000000001" customHeight="1" x14ac:dyDescent="0.25">
      <c r="A24" s="145" t="s">
        <v>137</v>
      </c>
      <c r="B24" s="151">
        <f>Name!$E$7</f>
        <v>0</v>
      </c>
      <c r="C24" s="148" t="str">
        <f>IF(Sport!C$14&lt;&gt;"",Sport!K$14,"")</f>
        <v/>
      </c>
      <c r="D24" s="155"/>
      <c r="E24" s="149"/>
      <c r="F24" s="155"/>
      <c r="G24" s="149"/>
      <c r="H24" s="155"/>
      <c r="I24" s="149"/>
      <c r="J24" s="155"/>
      <c r="K24" s="147" t="e">
        <f>IF(Sport!$E$14&lt;&gt;"",Sport!$AB$14,"")</f>
        <v>#N/A</v>
      </c>
      <c r="L24" s="155"/>
      <c r="M24" s="149"/>
      <c r="N24" s="155"/>
    </row>
    <row r="25" spans="1:14" ht="20.100000000000001" customHeight="1" x14ac:dyDescent="0.25">
      <c r="A25" s="145" t="s">
        <v>137</v>
      </c>
      <c r="B25" s="151">
        <f>Name!$E$7</f>
        <v>0</v>
      </c>
      <c r="C25" s="148" t="str">
        <f>IF(Sport!C$19&lt;&gt;"",Sport!K$19,"")</f>
        <v/>
      </c>
      <c r="D25" s="155"/>
      <c r="E25" s="149"/>
      <c r="F25" s="155"/>
      <c r="G25" s="149"/>
      <c r="H25" s="155"/>
      <c r="I25" s="149"/>
      <c r="J25" s="155"/>
      <c r="K25" s="147" t="e">
        <f>IF(Sport!$E$19&lt;&gt;"",Sport!$AB$19,"")</f>
        <v>#N/A</v>
      </c>
      <c r="L25" s="155"/>
      <c r="M25" s="149"/>
      <c r="N25" s="155"/>
    </row>
    <row r="26" spans="1:14" ht="20.100000000000001" customHeight="1" x14ac:dyDescent="0.25">
      <c r="A26" s="145" t="s">
        <v>137</v>
      </c>
      <c r="B26" s="151">
        <f>Name!$E$7</f>
        <v>0</v>
      </c>
      <c r="C26" s="148" t="str">
        <f>IF(Sport!C$25&lt;&gt;"",Sport!K$25,"")</f>
        <v/>
      </c>
      <c r="D26" s="155"/>
      <c r="E26" s="149"/>
      <c r="F26" s="155"/>
      <c r="G26" s="149"/>
      <c r="H26" s="155"/>
      <c r="I26" s="149"/>
      <c r="J26" s="155"/>
      <c r="K26" s="147" t="e">
        <f>IF(Sport!$E$25&lt;&gt;"",Sport!$AB$25,"")</f>
        <v>#N/A</v>
      </c>
      <c r="L26" s="155"/>
      <c r="M26" s="149"/>
      <c r="N26" s="155"/>
    </row>
    <row r="27" spans="1:14" ht="20.100000000000001" customHeight="1" x14ac:dyDescent="0.25">
      <c r="A27" s="145" t="s">
        <v>137</v>
      </c>
      <c r="B27" s="151">
        <f>Name!$E$7</f>
        <v>0</v>
      </c>
      <c r="C27" s="148" t="str">
        <f>IF(Sport!C$30&lt;&gt;"",Sport!K$30,"")</f>
        <v/>
      </c>
      <c r="D27" s="155"/>
      <c r="E27" s="149"/>
      <c r="F27" s="155"/>
      <c r="G27" s="149"/>
      <c r="H27" s="155"/>
      <c r="I27" s="149"/>
      <c r="J27" s="155"/>
      <c r="K27" s="147" t="e">
        <f>IF(Sport!$E$30&lt;&gt;"",Sport!$AB$30,"")</f>
        <v>#N/A</v>
      </c>
      <c r="L27" s="155"/>
      <c r="M27" s="149"/>
      <c r="N27" s="155"/>
    </row>
    <row r="28" spans="1:14" ht="20.100000000000001" customHeight="1" x14ac:dyDescent="0.25">
      <c r="A28" s="145" t="s">
        <v>137</v>
      </c>
      <c r="B28" s="151">
        <f>Name!$E$7</f>
        <v>0</v>
      </c>
      <c r="C28" s="148" t="str">
        <f>IF(Sport!C$35&lt;&gt;"",Sport!K$35,"")</f>
        <v/>
      </c>
      <c r="D28" s="155"/>
      <c r="E28" s="149"/>
      <c r="F28" s="155"/>
      <c r="G28" s="149"/>
      <c r="H28" s="155"/>
      <c r="I28" s="149"/>
      <c r="J28" s="155"/>
      <c r="K28" s="147" t="e">
        <f>IF(Sport!$E$35&lt;&gt;"",Sport!$AB$35,"")</f>
        <v>#N/A</v>
      </c>
      <c r="L28" s="155"/>
      <c r="M28" s="149"/>
      <c r="N28" s="155"/>
    </row>
    <row r="29" spans="1:14" ht="20.100000000000001" customHeight="1" x14ac:dyDescent="0.25">
      <c r="A29" s="145" t="s">
        <v>137</v>
      </c>
      <c r="B29" s="151">
        <f>Name!$E$7</f>
        <v>0</v>
      </c>
      <c r="C29" s="148" t="str">
        <f>IF(Sport!C$40&lt;&gt;"",Sport!K$40,"")</f>
        <v/>
      </c>
      <c r="D29" s="155"/>
      <c r="E29" s="149"/>
      <c r="F29" s="155"/>
      <c r="G29" s="149"/>
      <c r="H29" s="155"/>
      <c r="I29" s="149"/>
      <c r="J29" s="155"/>
      <c r="K29" s="147" t="e">
        <f>IF(Sport!$E$40&lt;&gt;"",Sport!$AB$40,"")</f>
        <v>#N/A</v>
      </c>
      <c r="L29" s="155"/>
      <c r="M29" s="149"/>
      <c r="N29" s="155"/>
    </row>
    <row r="30" spans="1:14" ht="20.100000000000001" customHeight="1" x14ac:dyDescent="0.25">
      <c r="A30" s="145"/>
      <c r="B30" s="151"/>
      <c r="C30" s="148"/>
      <c r="D30" s="155"/>
      <c r="E30" s="149"/>
      <c r="F30" s="155"/>
      <c r="G30" s="149"/>
      <c r="H30" s="155"/>
      <c r="I30" s="149"/>
      <c r="J30" s="155"/>
      <c r="K30" s="149"/>
      <c r="L30" s="155"/>
      <c r="M30" s="149"/>
      <c r="N30" s="155"/>
    </row>
    <row r="31" spans="1:14" ht="20.100000000000001" customHeight="1" x14ac:dyDescent="0.25">
      <c r="A31" s="145" t="s">
        <v>122</v>
      </c>
      <c r="B31" s="151">
        <f>Name!$E$7</f>
        <v>0</v>
      </c>
      <c r="C31" s="148" t="str">
        <f>IF(WAir!C$14&lt;&gt;"",WAir!K$14,"")</f>
        <v/>
      </c>
      <c r="D31" s="155"/>
      <c r="E31" s="149"/>
      <c r="F31" s="155"/>
      <c r="G31" s="149"/>
      <c r="H31" s="155"/>
      <c r="I31" s="149"/>
      <c r="J31" s="155"/>
      <c r="K31" s="149"/>
      <c r="L31" s="155"/>
      <c r="M31" s="147" t="e">
        <f>IF(WAir!$E$14&lt;&gt;"",WAir!$AB$14,"")</f>
        <v>#N/A</v>
      </c>
      <c r="N31" s="155"/>
    </row>
    <row r="32" spans="1:14" ht="20.100000000000001" customHeight="1" x14ac:dyDescent="0.25">
      <c r="A32" s="145" t="s">
        <v>122</v>
      </c>
      <c r="B32" s="151">
        <f>Name!$E$7</f>
        <v>0</v>
      </c>
      <c r="C32" s="148" t="str">
        <f>IF(WAir!C$18&lt;&gt;"",WAir!K$18,"")</f>
        <v/>
      </c>
      <c r="D32" s="155"/>
      <c r="E32" s="149"/>
      <c r="F32" s="155"/>
      <c r="G32" s="149"/>
      <c r="H32" s="155"/>
      <c r="I32" s="149"/>
      <c r="J32" s="155"/>
      <c r="K32" s="149"/>
      <c r="L32" s="155"/>
      <c r="M32" s="147" t="e">
        <f>IF(WAir!$E$18&lt;&gt;"",WAir!$AB$18,"")</f>
        <v>#N/A</v>
      </c>
      <c r="N32" s="155"/>
    </row>
    <row r="33" spans="1:14" ht="20.100000000000001" customHeight="1" x14ac:dyDescent="0.25">
      <c r="A33" s="145" t="s">
        <v>122</v>
      </c>
      <c r="B33" s="151">
        <f>Name!$E$7</f>
        <v>0</v>
      </c>
      <c r="C33" s="148" t="str">
        <f>IF(WAir!C$22&lt;&gt;"",WAir!K$22,"")</f>
        <v/>
      </c>
      <c r="D33" s="155"/>
      <c r="E33" s="149"/>
      <c r="F33" s="155"/>
      <c r="G33" s="149"/>
      <c r="H33" s="155"/>
      <c r="I33" s="149"/>
      <c r="J33" s="155"/>
      <c r="K33" s="149"/>
      <c r="L33" s="155"/>
      <c r="M33" s="147" t="e">
        <f>IF(WAir!$E$22&lt;&gt;"",WAir!$AB$22,"")</f>
        <v>#N/A</v>
      </c>
      <c r="N33" s="155"/>
    </row>
    <row r="34" spans="1:14" ht="20.100000000000001" customHeight="1" x14ac:dyDescent="0.25">
      <c r="A34" s="145" t="s">
        <v>122</v>
      </c>
      <c r="B34" s="151">
        <f>Name!$E$7</f>
        <v>0</v>
      </c>
      <c r="C34" s="148" t="str">
        <f>IF(WAir!C$26&lt;&gt;"",WAir!K$26,"")</f>
        <v/>
      </c>
      <c r="D34" s="155"/>
      <c r="E34" s="149"/>
      <c r="F34" s="155"/>
      <c r="G34" s="149"/>
      <c r="H34" s="155"/>
      <c r="I34" s="149"/>
      <c r="J34" s="155"/>
      <c r="K34" s="149"/>
      <c r="L34" s="155"/>
      <c r="M34" s="147" t="e">
        <f>IF(WAir!$E$26&lt;&gt;"",WAir!$AB$26,"")</f>
        <v>#N/A</v>
      </c>
      <c r="N34" s="155"/>
    </row>
    <row r="35" spans="1:14" ht="20.100000000000001" customHeight="1" x14ac:dyDescent="0.25">
      <c r="A35" s="145" t="s">
        <v>122</v>
      </c>
      <c r="B35" s="151">
        <f>Name!$E$7</f>
        <v>0</v>
      </c>
      <c r="C35" s="148" t="str">
        <f>IF(WAir!C$30&lt;&gt;"",WAir!K$30,"")</f>
        <v/>
      </c>
      <c r="D35" s="155"/>
      <c r="E35" s="149"/>
      <c r="F35" s="155"/>
      <c r="G35" s="149"/>
      <c r="H35" s="155"/>
      <c r="I35" s="149"/>
      <c r="J35" s="155"/>
      <c r="K35" s="149"/>
      <c r="L35" s="155"/>
      <c r="M35" s="147" t="e">
        <f>IF(WAir!$E$30&lt;&gt;"",WAir!$AB$30,"")</f>
        <v>#N/A</v>
      </c>
      <c r="N35" s="155"/>
    </row>
    <row r="36" spans="1:14" ht="20.100000000000001" customHeight="1" x14ac:dyDescent="0.25">
      <c r="A36" s="145" t="s">
        <v>122</v>
      </c>
      <c r="B36" s="151">
        <f>Name!$E$7</f>
        <v>0</v>
      </c>
      <c r="C36" s="148" t="str">
        <f>IF(WAir!C$34&lt;&gt;"",WAir!K$34,"")</f>
        <v/>
      </c>
      <c r="D36" s="155"/>
      <c r="E36" s="149"/>
      <c r="F36" s="155"/>
      <c r="G36" s="149"/>
      <c r="H36" s="155"/>
      <c r="I36" s="149"/>
      <c r="J36" s="155"/>
      <c r="K36" s="149"/>
      <c r="L36" s="155"/>
      <c r="M36" s="147" t="e">
        <f>IF(WAir!$E$34&lt;&gt;"",WAir!$AB$34,"")</f>
        <v>#N/A</v>
      </c>
      <c r="N36" s="155"/>
    </row>
    <row r="37" spans="1:14" ht="20.100000000000001" customHeight="1" x14ac:dyDescent="0.25">
      <c r="A37" s="145"/>
      <c r="B37" s="151"/>
      <c r="C37" s="148"/>
      <c r="D37" s="155"/>
      <c r="E37" s="149"/>
      <c r="F37" s="155"/>
      <c r="G37" s="149"/>
      <c r="H37" s="155"/>
      <c r="I37" s="149"/>
      <c r="J37" s="155"/>
      <c r="K37" s="149"/>
      <c r="L37" s="155"/>
      <c r="M37" s="149"/>
      <c r="N37" s="155"/>
    </row>
    <row r="38" spans="1:14" ht="20.100000000000001" customHeight="1" x14ac:dyDescent="0.25">
      <c r="A38" s="145"/>
      <c r="B38" s="151"/>
      <c r="C38" s="148"/>
      <c r="D38" s="155"/>
      <c r="E38" s="149"/>
      <c r="F38" s="155"/>
      <c r="G38" s="149"/>
      <c r="H38" s="155"/>
      <c r="I38" s="149"/>
      <c r="J38" s="155"/>
      <c r="K38" s="149"/>
      <c r="L38" s="155"/>
      <c r="M38" s="149"/>
      <c r="N38" s="155"/>
    </row>
    <row r="39" spans="1:14" ht="20.100000000000001" customHeight="1" x14ac:dyDescent="0.25">
      <c r="A39" s="145"/>
      <c r="B39" s="151"/>
      <c r="C39" s="148"/>
      <c r="D39" s="155"/>
      <c r="E39" s="149"/>
      <c r="F39" s="155"/>
      <c r="G39" s="149"/>
      <c r="H39" s="155"/>
      <c r="I39" s="149"/>
      <c r="J39" s="155"/>
      <c r="K39" s="149"/>
      <c r="L39" s="155"/>
      <c r="M39" s="149"/>
      <c r="N39" s="155"/>
    </row>
    <row r="40" spans="1:14" ht="20.100000000000001" customHeight="1" x14ac:dyDescent="0.25">
      <c r="A40" s="145"/>
      <c r="B40" s="151"/>
      <c r="C40" s="148"/>
      <c r="D40" s="155"/>
      <c r="E40" s="149"/>
      <c r="F40" s="155"/>
      <c r="G40" s="149"/>
      <c r="H40" s="155"/>
      <c r="I40" s="149"/>
      <c r="J40" s="155"/>
      <c r="K40" s="149"/>
      <c r="L40" s="155"/>
      <c r="M40" s="149"/>
      <c r="N40" s="155"/>
    </row>
    <row r="41" spans="1:14" ht="20.100000000000001" customHeight="1" x14ac:dyDescent="0.25">
      <c r="A41" s="145"/>
      <c r="B41" s="151"/>
      <c r="C41" s="148"/>
      <c r="D41" s="155"/>
      <c r="E41" s="149"/>
      <c r="F41" s="155"/>
      <c r="G41" s="149"/>
      <c r="H41" s="155"/>
      <c r="I41" s="149"/>
      <c r="J41" s="155"/>
      <c r="K41" s="149"/>
      <c r="L41" s="155"/>
      <c r="M41" s="149"/>
      <c r="N41" s="155"/>
    </row>
    <row r="42" spans="1:14" ht="20.100000000000001" customHeight="1" x14ac:dyDescent="0.25">
      <c r="A42" s="145"/>
      <c r="B42" s="151"/>
      <c r="C42" s="148"/>
      <c r="D42" s="155"/>
      <c r="E42" s="149"/>
      <c r="F42" s="155"/>
      <c r="G42" s="149"/>
      <c r="H42" s="155"/>
      <c r="I42" s="149"/>
      <c r="J42" s="155"/>
      <c r="K42" s="149"/>
      <c r="L42" s="155"/>
      <c r="M42" s="149"/>
      <c r="N42" s="155"/>
    </row>
    <row r="43" spans="1:14" ht="20.100000000000001" customHeight="1" x14ac:dyDescent="0.25">
      <c r="A43" s="145"/>
      <c r="B43" s="151"/>
      <c r="C43" s="148"/>
      <c r="D43" s="155"/>
      <c r="E43" s="149"/>
      <c r="F43" s="155"/>
      <c r="G43" s="149"/>
      <c r="H43" s="155"/>
      <c r="I43" s="149"/>
      <c r="J43" s="155"/>
      <c r="K43" s="149"/>
      <c r="L43" s="155"/>
      <c r="M43" s="149"/>
      <c r="N43" s="155"/>
    </row>
    <row r="44" spans="1:14" ht="20.100000000000001" customHeight="1" x14ac:dyDescent="0.25">
      <c r="A44" s="145"/>
      <c r="B44" s="151"/>
      <c r="C44" s="148"/>
      <c r="D44" s="155"/>
      <c r="E44" s="149"/>
      <c r="F44" s="155"/>
      <c r="G44" s="149"/>
      <c r="H44" s="155"/>
      <c r="I44" s="149"/>
      <c r="J44" s="155"/>
      <c r="K44" s="149"/>
      <c r="L44" s="155"/>
      <c r="M44" s="149"/>
      <c r="N44" s="155"/>
    </row>
    <row r="45" spans="1:14" ht="20.100000000000001" customHeight="1" x14ac:dyDescent="0.25">
      <c r="A45" s="145"/>
      <c r="B45" s="151"/>
      <c r="C45" s="148"/>
      <c r="D45" s="155"/>
      <c r="E45" s="149"/>
      <c r="F45" s="155"/>
      <c r="G45" s="149"/>
      <c r="H45" s="155"/>
      <c r="I45" s="149"/>
      <c r="J45" s="155"/>
      <c r="K45" s="149"/>
      <c r="L45" s="155"/>
      <c r="M45" s="149"/>
      <c r="N45" s="155"/>
    </row>
    <row r="46" spans="1:14" ht="20.100000000000001" customHeight="1" x14ac:dyDescent="0.25">
      <c r="A46" s="145"/>
      <c r="B46" s="151"/>
      <c r="C46" s="148"/>
      <c r="D46" s="155"/>
      <c r="E46" s="149"/>
      <c r="F46" s="155"/>
      <c r="G46" s="149"/>
      <c r="H46" s="155"/>
      <c r="I46" s="149"/>
      <c r="J46" s="155"/>
      <c r="K46" s="149"/>
      <c r="L46" s="155"/>
      <c r="M46" s="149"/>
      <c r="N46" s="155"/>
    </row>
    <row r="47" spans="1:14" ht="20.100000000000001" customHeight="1" x14ac:dyDescent="0.25">
      <c r="A47" s="145"/>
      <c r="B47" s="151"/>
      <c r="C47" s="148"/>
      <c r="D47" s="155"/>
      <c r="E47" s="149"/>
      <c r="F47" s="155"/>
      <c r="G47" s="149"/>
      <c r="H47" s="155"/>
      <c r="I47" s="149"/>
      <c r="J47" s="155"/>
      <c r="K47" s="149"/>
      <c r="L47" s="155"/>
      <c r="M47" s="149"/>
      <c r="N47" s="155"/>
    </row>
    <row r="48" spans="1:14" ht="20.100000000000001" customHeight="1" x14ac:dyDescent="0.25">
      <c r="A48" s="145"/>
      <c r="B48" s="151"/>
      <c r="C48" s="148"/>
      <c r="D48" s="155"/>
      <c r="E48" s="149"/>
      <c r="F48" s="155"/>
      <c r="G48" s="149"/>
      <c r="H48" s="155"/>
      <c r="I48" s="149"/>
      <c r="J48" s="155"/>
      <c r="K48" s="149"/>
      <c r="L48" s="155"/>
      <c r="M48" s="149"/>
      <c r="N48" s="155"/>
    </row>
    <row r="49" spans="1:14" ht="20.100000000000001" customHeight="1" x14ac:dyDescent="0.25">
      <c r="A49" s="145"/>
      <c r="B49" s="151"/>
      <c r="C49" s="148"/>
      <c r="D49" s="155"/>
      <c r="E49" s="149"/>
      <c r="F49" s="155"/>
      <c r="G49" s="149"/>
      <c r="H49" s="155"/>
      <c r="I49" s="149"/>
      <c r="J49" s="155"/>
      <c r="K49" s="149"/>
      <c r="L49" s="155"/>
      <c r="M49" s="149"/>
      <c r="N49" s="155"/>
    </row>
    <row r="50" spans="1:14" ht="20.100000000000001" customHeight="1" x14ac:dyDescent="0.25">
      <c r="A50" s="145"/>
      <c r="B50" s="151"/>
      <c r="C50" s="148"/>
      <c r="D50" s="155"/>
      <c r="E50" s="149"/>
      <c r="F50" s="155"/>
      <c r="G50" s="149"/>
      <c r="H50" s="155"/>
      <c r="I50" s="149"/>
      <c r="J50" s="155"/>
      <c r="K50" s="149"/>
      <c r="L50" s="155"/>
      <c r="M50" s="149"/>
      <c r="N50" s="155"/>
    </row>
    <row r="51" spans="1:14" ht="20.100000000000001" customHeight="1" x14ac:dyDescent="0.25">
      <c r="A51" s="145"/>
      <c r="B51" s="151"/>
      <c r="C51" s="148"/>
      <c r="D51" s="155"/>
      <c r="E51" s="149"/>
      <c r="F51" s="155"/>
      <c r="G51" s="149"/>
      <c r="H51" s="155"/>
      <c r="I51" s="149"/>
      <c r="J51" s="155"/>
      <c r="K51" s="149"/>
      <c r="L51" s="155"/>
      <c r="M51" s="149"/>
      <c r="N51" s="155"/>
    </row>
    <row r="52" spans="1:14" ht="20.100000000000001" customHeight="1" x14ac:dyDescent="0.25">
      <c r="A52" s="145"/>
      <c r="B52" s="151"/>
      <c r="C52" s="148"/>
      <c r="D52" s="155"/>
      <c r="E52" s="149"/>
      <c r="F52" s="155"/>
      <c r="G52" s="149"/>
      <c r="H52" s="155"/>
      <c r="I52" s="149"/>
      <c r="J52" s="155"/>
      <c r="K52" s="149"/>
      <c r="L52" s="155"/>
      <c r="M52" s="149"/>
      <c r="N52" s="155"/>
    </row>
    <row r="53" spans="1:14" ht="20.100000000000001" customHeight="1" x14ac:dyDescent="0.25">
      <c r="A53" s="145"/>
      <c r="B53" s="151"/>
      <c r="C53" s="148"/>
      <c r="D53" s="155"/>
      <c r="E53" s="149"/>
      <c r="F53" s="155"/>
      <c r="G53" s="149"/>
      <c r="H53" s="155"/>
      <c r="I53" s="149"/>
      <c r="J53" s="155"/>
      <c r="K53" s="149"/>
      <c r="L53" s="155"/>
      <c r="M53" s="149"/>
      <c r="N53" s="155"/>
    </row>
    <row r="54" spans="1:14" ht="20.100000000000001" customHeight="1" x14ac:dyDescent="0.25">
      <c r="A54" s="145"/>
      <c r="B54" s="151"/>
      <c r="C54" s="148"/>
      <c r="D54" s="155"/>
      <c r="E54" s="149"/>
      <c r="F54" s="155"/>
      <c r="G54" s="149"/>
      <c r="H54" s="155"/>
      <c r="I54" s="149"/>
      <c r="J54" s="155"/>
      <c r="K54" s="149"/>
      <c r="L54" s="155"/>
      <c r="M54" s="149"/>
      <c r="N54" s="155"/>
    </row>
    <row r="55" spans="1:14" ht="20.100000000000001" customHeight="1" x14ac:dyDescent="0.25">
      <c r="A55" s="145"/>
      <c r="B55" s="151"/>
      <c r="C55" s="148"/>
      <c r="D55" s="155"/>
      <c r="E55" s="149"/>
      <c r="F55" s="155"/>
      <c r="G55" s="149"/>
      <c r="H55" s="155"/>
      <c r="I55" s="149"/>
      <c r="J55" s="155"/>
      <c r="K55" s="149"/>
      <c r="L55" s="155"/>
      <c r="M55" s="149"/>
      <c r="N55" s="155"/>
    </row>
    <row r="56" spans="1:14" ht="20.100000000000001" customHeight="1" x14ac:dyDescent="0.25">
      <c r="A56" s="145"/>
      <c r="B56" s="151"/>
      <c r="C56" s="148"/>
      <c r="D56" s="155"/>
      <c r="E56" s="149"/>
      <c r="F56" s="155"/>
      <c r="G56" s="149"/>
      <c r="H56" s="155"/>
      <c r="I56" s="149"/>
      <c r="J56" s="155"/>
      <c r="K56" s="149"/>
      <c r="L56" s="155"/>
      <c r="M56" s="149"/>
      <c r="N56" s="155"/>
    </row>
    <row r="57" spans="1:14" ht="20.100000000000001" customHeight="1" x14ac:dyDescent="0.25">
      <c r="A57" s="145"/>
      <c r="B57" s="151"/>
      <c r="C57" s="148"/>
      <c r="D57" s="155"/>
      <c r="E57" s="149"/>
      <c r="F57" s="155"/>
      <c r="G57" s="149"/>
      <c r="H57" s="155"/>
      <c r="I57" s="149"/>
      <c r="J57" s="155"/>
      <c r="K57" s="149"/>
      <c r="L57" s="155"/>
      <c r="M57" s="149"/>
      <c r="N57" s="155"/>
    </row>
    <row r="58" spans="1:14" ht="20.100000000000001" customHeight="1" x14ac:dyDescent="0.25">
      <c r="A58" s="145"/>
      <c r="B58" s="151"/>
      <c r="C58" s="148"/>
      <c r="D58" s="155"/>
      <c r="E58" s="149"/>
      <c r="F58" s="155"/>
      <c r="G58" s="149"/>
      <c r="H58" s="155"/>
      <c r="I58" s="149"/>
      <c r="J58" s="155"/>
      <c r="K58" s="149"/>
      <c r="L58" s="155"/>
      <c r="M58" s="149"/>
      <c r="N58" s="155"/>
    </row>
  </sheetData>
  <sheetProtection algorithmName="SHA-512" hashValue="ef18Zhr0/+yCs2loT7K87s8WtH5VNX0BCDxhJbf4LL0dhis921OCI2xmqVz9wIPvlbhl1RiiYrWqornu/dQTbw==" saltValue="Tu/mbH6Jsjf2LyKpMmEb2A==" spinCount="100000" sheet="1" objects="1" scenarios="1"/>
  <printOptions gridLines="1"/>
  <pageMargins left="0.7" right="0.7" top="0.75" bottom="0.75" header="0.3" footer="0.3"/>
  <pageSetup scale="8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9"/>
  <sheetViews>
    <sheetView workbookViewId="0">
      <pane xSplit="6" ySplit="12" topLeftCell="G13" activePane="bottomRight" state="frozen"/>
      <selection pane="topRight" activeCell="E1" sqref="E1"/>
      <selection pane="bottomLeft" activeCell="A12" sqref="A12"/>
      <selection pane="bottomRight"/>
    </sheetView>
  </sheetViews>
  <sheetFormatPr defaultColWidth="8.85546875" defaultRowHeight="15" x14ac:dyDescent="0.25"/>
  <cols>
    <col min="1" max="1" width="11.28515625" style="41" customWidth="1"/>
    <col min="2" max="3" width="10.7109375" style="41" customWidth="1"/>
    <col min="4" max="5" width="17.7109375" style="40" customWidth="1"/>
    <col min="6" max="6" width="6.7109375" style="41" customWidth="1"/>
    <col min="7" max="9" width="13.7109375" style="41" customWidth="1"/>
    <col min="10" max="10" width="14.7109375" style="42" customWidth="1"/>
    <col min="11" max="11" width="25.7109375" style="49" customWidth="1"/>
    <col min="12" max="12" width="12.7109375" style="41" customWidth="1"/>
    <col min="13" max="13" width="11.7109375" style="41" customWidth="1"/>
    <col min="14" max="14" width="35.7109375" style="49" customWidth="1"/>
    <col min="15" max="15" width="25.7109375" style="49" customWidth="1"/>
    <col min="16" max="16" width="7.7109375" style="41" customWidth="1"/>
    <col min="17" max="17" width="8.7109375" style="41" customWidth="1"/>
    <col min="18" max="18" width="35.7109375" style="41" customWidth="1"/>
    <col min="19" max="19" width="13.28515625" style="41" customWidth="1"/>
    <col min="20" max="20" width="8.85546875" style="41"/>
    <col min="21" max="27" width="8.85546875" style="40"/>
    <col min="28" max="28" width="8.7109375" style="41" customWidth="1"/>
    <col min="29" max="29" width="8.7109375" style="40" customWidth="1"/>
    <col min="30" max="32" width="8.85546875" style="40"/>
    <col min="33" max="36" width="8.85546875" style="2"/>
    <col min="37" max="37" width="8.85546875" style="1"/>
  </cols>
  <sheetData>
    <row r="1" spans="1:30" ht="20.100000000000001" customHeight="1" x14ac:dyDescent="0.25"/>
    <row r="2" spans="1:30" ht="20.100000000000001" customHeight="1" x14ac:dyDescent="0.25">
      <c r="D2" s="245" t="s">
        <v>0</v>
      </c>
      <c r="E2" s="245"/>
      <c r="F2" s="245"/>
      <c r="L2" s="40"/>
      <c r="N2" s="40"/>
      <c r="O2" s="40"/>
      <c r="R2" s="40"/>
      <c r="T2" s="40"/>
    </row>
    <row r="3" spans="1:30" ht="20.100000000000001" customHeight="1" thickBot="1" x14ac:dyDescent="0.3">
      <c r="D3" s="245" t="s">
        <v>71</v>
      </c>
      <c r="E3" s="245"/>
      <c r="F3" s="245"/>
      <c r="L3" s="40"/>
      <c r="N3" s="40"/>
      <c r="O3" s="40"/>
      <c r="R3" s="40"/>
      <c r="T3" s="40"/>
    </row>
    <row r="4" spans="1:30" ht="20.100000000000001" customHeight="1" thickBot="1" x14ac:dyDescent="0.3">
      <c r="D4" s="246" t="s">
        <v>43</v>
      </c>
      <c r="E4" s="246"/>
      <c r="F4" s="246"/>
      <c r="G4" s="51"/>
      <c r="L4" s="40"/>
      <c r="N4" s="40"/>
      <c r="O4" s="40"/>
      <c r="R4" s="40"/>
      <c r="T4" s="256" t="s">
        <v>43</v>
      </c>
      <c r="U4" s="257"/>
      <c r="V4" s="257"/>
      <c r="W4" s="257"/>
      <c r="X4" s="257"/>
      <c r="Y4" s="257"/>
      <c r="Z4" s="257"/>
      <c r="AA4" s="258"/>
    </row>
    <row r="5" spans="1:30" ht="20.100000000000001" customHeight="1" thickBot="1" x14ac:dyDescent="0.3">
      <c r="D5" s="9" t="s">
        <v>24</v>
      </c>
      <c r="E5" s="259">
        <f>Name!E5</f>
        <v>0</v>
      </c>
      <c r="F5" s="260"/>
      <c r="L5" s="40"/>
      <c r="N5" s="40"/>
      <c r="O5" s="40"/>
      <c r="R5" s="40"/>
      <c r="T5" s="40"/>
    </row>
    <row r="6" spans="1:30" ht="20.100000000000001" customHeight="1" thickBot="1" x14ac:dyDescent="0.3">
      <c r="D6" s="9" t="s">
        <v>25</v>
      </c>
      <c r="E6" s="253">
        <f>Name!E6</f>
        <v>0</v>
      </c>
      <c r="F6" s="254"/>
      <c r="L6" s="40"/>
      <c r="N6" s="40"/>
      <c r="O6" s="40"/>
      <c r="R6" s="40"/>
      <c r="T6" s="255" t="s">
        <v>50</v>
      </c>
      <c r="U6" s="255"/>
      <c r="V6" s="255"/>
      <c r="W6" s="255"/>
      <c r="X6" s="255"/>
      <c r="Y6" s="255"/>
      <c r="Z6" s="255"/>
      <c r="AA6" s="255"/>
    </row>
    <row r="7" spans="1:30" ht="20.100000000000001" customHeight="1" thickBot="1" x14ac:dyDescent="0.3">
      <c r="D7" s="9" t="s">
        <v>72</v>
      </c>
      <c r="E7" s="261">
        <f>Name!E7</f>
        <v>0</v>
      </c>
      <c r="F7" s="262"/>
      <c r="L7" s="40"/>
      <c r="N7" s="40"/>
      <c r="O7" s="40"/>
      <c r="R7" s="40"/>
      <c r="T7" s="50"/>
      <c r="U7" s="50"/>
      <c r="V7" s="50"/>
      <c r="W7" s="50"/>
      <c r="X7" s="50"/>
      <c r="Y7" s="50"/>
      <c r="Z7" s="50"/>
      <c r="AA7" s="50"/>
    </row>
    <row r="8" spans="1:30" ht="20.100000000000001" customHeight="1" thickBot="1" x14ac:dyDescent="0.3">
      <c r="C8" s="29"/>
      <c r="E8" s="9"/>
      <c r="F8" s="51"/>
      <c r="G8" s="51"/>
      <c r="H8" s="51"/>
      <c r="I8" s="51"/>
      <c r="J8" s="128"/>
      <c r="K8" s="52"/>
      <c r="L8" s="9"/>
      <c r="M8" s="51"/>
      <c r="N8" s="9"/>
      <c r="O8" s="9"/>
      <c r="P8" s="51"/>
      <c r="Q8" s="51"/>
      <c r="R8" s="9"/>
      <c r="S8" s="51"/>
      <c r="T8" s="9"/>
    </row>
    <row r="9" spans="1:30" ht="20.100000000000001" customHeight="1" x14ac:dyDescent="0.25">
      <c r="A9" s="46" t="s">
        <v>74</v>
      </c>
      <c r="B9" s="110"/>
      <c r="C9" s="107"/>
      <c r="D9" s="11"/>
      <c r="E9" s="11"/>
      <c r="F9" s="12"/>
      <c r="G9" s="112" t="s">
        <v>77</v>
      </c>
      <c r="H9" s="14"/>
      <c r="I9" s="15" t="s">
        <v>18</v>
      </c>
      <c r="J9" s="16" t="s">
        <v>22</v>
      </c>
      <c r="K9" s="55"/>
      <c r="L9" s="55"/>
      <c r="M9" s="12" t="s">
        <v>64</v>
      </c>
      <c r="N9" s="18"/>
      <c r="O9" s="19"/>
      <c r="P9" s="20"/>
      <c r="Q9" s="20"/>
      <c r="R9" s="20"/>
      <c r="S9" s="12"/>
      <c r="T9" s="20"/>
      <c r="U9" s="11"/>
      <c r="V9" s="11"/>
      <c r="W9" s="11"/>
      <c r="X9" s="11"/>
      <c r="Y9" s="11"/>
      <c r="Z9" s="54"/>
      <c r="AA9" s="56"/>
    </row>
    <row r="10" spans="1:30" ht="20.100000000000001" customHeight="1" x14ac:dyDescent="0.25">
      <c r="A10" s="47" t="s">
        <v>75</v>
      </c>
      <c r="B10" s="39" t="s">
        <v>32</v>
      </c>
      <c r="C10" s="108" t="s">
        <v>70</v>
      </c>
      <c r="D10" s="22"/>
      <c r="F10" s="23"/>
      <c r="G10" s="113" t="s">
        <v>78</v>
      </c>
      <c r="H10" s="25" t="s">
        <v>5</v>
      </c>
      <c r="I10" s="39" t="s">
        <v>19</v>
      </c>
      <c r="J10" s="58" t="s">
        <v>20</v>
      </c>
      <c r="K10" s="59"/>
      <c r="L10" s="62" t="s">
        <v>61</v>
      </c>
      <c r="M10" s="41" t="s">
        <v>126</v>
      </c>
      <c r="N10" s="243" t="s">
        <v>11</v>
      </c>
      <c r="O10" s="244"/>
      <c r="P10" s="244"/>
      <c r="Q10" s="244"/>
      <c r="R10" s="26"/>
      <c r="S10" s="30" t="s">
        <v>16</v>
      </c>
      <c r="T10" s="243"/>
      <c r="U10" s="263"/>
      <c r="V10" s="263"/>
      <c r="W10" s="263"/>
      <c r="X10" s="244"/>
      <c r="Y10" s="263"/>
      <c r="Z10" s="60" t="s">
        <v>7</v>
      </c>
      <c r="AA10" s="61" t="s">
        <v>32</v>
      </c>
      <c r="AB10" s="41" t="s">
        <v>32</v>
      </c>
      <c r="AC10" s="41" t="s">
        <v>41</v>
      </c>
      <c r="AD10" s="41"/>
    </row>
    <row r="11" spans="1:30" ht="20.100000000000001" customHeight="1" x14ac:dyDescent="0.25">
      <c r="A11" s="47" t="s">
        <v>76</v>
      </c>
      <c r="B11" s="39" t="s">
        <v>68</v>
      </c>
      <c r="C11" s="108" t="s">
        <v>68</v>
      </c>
      <c r="D11" s="62" t="s">
        <v>1</v>
      </c>
      <c r="E11" s="59" t="s">
        <v>2</v>
      </c>
      <c r="F11" s="30" t="s">
        <v>3</v>
      </c>
      <c r="G11" s="113" t="s">
        <v>79</v>
      </c>
      <c r="H11" s="25" t="s">
        <v>4</v>
      </c>
      <c r="I11" s="39" t="s">
        <v>23</v>
      </c>
      <c r="J11" s="58" t="s">
        <v>21</v>
      </c>
      <c r="K11" s="59" t="s">
        <v>6</v>
      </c>
      <c r="L11" s="59" t="s">
        <v>62</v>
      </c>
      <c r="M11" s="41" t="s">
        <v>123</v>
      </c>
      <c r="N11" s="63" t="s">
        <v>12</v>
      </c>
      <c r="O11" s="62" t="s">
        <v>13</v>
      </c>
      <c r="P11" s="26" t="s">
        <v>14</v>
      </c>
      <c r="Q11" s="26" t="s">
        <v>15</v>
      </c>
      <c r="R11" s="26" t="s">
        <v>65</v>
      </c>
      <c r="S11" s="30" t="s">
        <v>17</v>
      </c>
      <c r="T11" s="39" t="s">
        <v>9</v>
      </c>
      <c r="U11" s="39" t="s">
        <v>10</v>
      </c>
      <c r="V11" s="39" t="s">
        <v>37</v>
      </c>
      <c r="W11" s="39" t="s">
        <v>38</v>
      </c>
      <c r="X11" s="26" t="s">
        <v>39</v>
      </c>
      <c r="Y11" s="39" t="s">
        <v>40</v>
      </c>
      <c r="Z11" s="60" t="s">
        <v>8</v>
      </c>
      <c r="AA11" s="61" t="s">
        <v>8</v>
      </c>
      <c r="AB11" s="41" t="s">
        <v>7</v>
      </c>
      <c r="AC11" s="41" t="s">
        <v>7</v>
      </c>
      <c r="AD11" s="41"/>
    </row>
    <row r="12" spans="1:30" ht="9.9499999999999993" customHeight="1" x14ac:dyDescent="0.25">
      <c r="A12" s="136"/>
      <c r="B12" s="67"/>
      <c r="C12" s="109"/>
      <c r="D12" s="65"/>
      <c r="E12" s="66"/>
      <c r="F12" s="72"/>
      <c r="G12" s="67"/>
      <c r="H12" s="68"/>
      <c r="I12" s="64"/>
      <c r="J12" s="69"/>
      <c r="K12" s="66"/>
      <c r="L12" s="64"/>
      <c r="M12" s="64"/>
      <c r="N12" s="70"/>
      <c r="O12" s="65"/>
      <c r="P12" s="71"/>
      <c r="Q12" s="71"/>
      <c r="R12" s="71"/>
      <c r="S12" s="72"/>
      <c r="T12" s="64"/>
      <c r="U12" s="73"/>
      <c r="V12" s="73"/>
      <c r="W12" s="73"/>
      <c r="X12" s="73"/>
      <c r="Y12" s="74"/>
      <c r="Z12" s="75"/>
      <c r="AA12" s="76"/>
      <c r="AC12" s="41"/>
      <c r="AD12" s="41"/>
    </row>
    <row r="13" spans="1:30" ht="20.100000000000001" customHeight="1" thickBot="1" x14ac:dyDescent="0.3">
      <c r="A13" s="176"/>
      <c r="B13" s="175"/>
      <c r="C13" s="223"/>
      <c r="D13" s="224" t="s">
        <v>33</v>
      </c>
      <c r="E13" s="225"/>
      <c r="F13" s="176"/>
      <c r="G13" s="175"/>
      <c r="H13" s="199"/>
      <c r="I13" s="176"/>
      <c r="J13" s="226"/>
      <c r="K13" s="225"/>
      <c r="L13" s="176"/>
      <c r="M13" s="176"/>
      <c r="N13" s="188"/>
      <c r="O13" s="148"/>
      <c r="P13" s="147"/>
      <c r="Q13" s="147"/>
      <c r="R13" s="147"/>
      <c r="S13" s="196"/>
      <c r="T13" s="176"/>
      <c r="U13" s="176"/>
      <c r="V13" s="176"/>
      <c r="W13" s="176"/>
      <c r="X13" s="176"/>
      <c r="Y13" s="147"/>
      <c r="Z13" s="174"/>
      <c r="AA13" s="175" t="s">
        <v>66</v>
      </c>
      <c r="AB13" s="176"/>
      <c r="AC13" s="176"/>
      <c r="AD13" s="41"/>
    </row>
    <row r="14" spans="1:30" ht="20.100000000000001" customHeight="1" thickBot="1" x14ac:dyDescent="0.3">
      <c r="A14" s="41">
        <f>Name!$E$7</f>
        <v>0</v>
      </c>
      <c r="B14" s="114" t="s">
        <v>27</v>
      </c>
      <c r="C14" s="168"/>
      <c r="D14" s="185" t="e">
        <f>VLOOKUP($C14,Name!$B$12:$R$67,2,FALSE)</f>
        <v>#N/A</v>
      </c>
      <c r="E14" s="186" t="e">
        <f>VLOOKUP($C14,Name!$B$12:$R$67,3,FALSE)</f>
        <v>#N/A</v>
      </c>
      <c r="F14" s="187" t="e">
        <f>VLOOKUP($C14,Name!$B$12:$R$67,4,FALSE)</f>
        <v>#N/A</v>
      </c>
      <c r="G14" s="121"/>
      <c r="H14" s="197" t="e">
        <f>VLOOKUP($C14,Name!$B$12:$R$67,6,FALSE)</f>
        <v>#N/A</v>
      </c>
      <c r="I14" s="187" t="e">
        <f>VLOOKUP($C14,Name!$B$12:$R$67,7,FALSE)</f>
        <v>#N/A</v>
      </c>
      <c r="J14" s="198" t="e">
        <f>VLOOKUP($C14,Name!$B$12:$R$67,8,FALSE)</f>
        <v>#N/A</v>
      </c>
      <c r="K14" s="186" t="e">
        <f>VLOOKUP($C14,Name!$B$12:$R$67,9,FALSE)</f>
        <v>#N/A</v>
      </c>
      <c r="L14" s="186" t="e">
        <f>VLOOKUP($C14,Name!$B$12:$R$67,10,FALSE)</f>
        <v>#N/A</v>
      </c>
      <c r="M14" s="195" t="e">
        <f>VLOOKUP($C14,Name!$B$12:$R$67,11,FALSE)</f>
        <v>#N/A</v>
      </c>
      <c r="N14" s="186" t="e">
        <f>VLOOKUP($C14,Name!$B$12:$R$67,12,FALSE)</f>
        <v>#N/A</v>
      </c>
      <c r="O14" s="186" t="e">
        <f>VLOOKUP($C14,Name!$B$12:$R$67,13,FALSE)</f>
        <v>#N/A</v>
      </c>
      <c r="P14" s="187" t="e">
        <f>VLOOKUP($C14,Name!$B$12:$R$67,14,FALSE)</f>
        <v>#N/A</v>
      </c>
      <c r="Q14" s="187" t="e">
        <f>VLOOKUP($C14,Name!$B$12:$R$67,15,FALSE)</f>
        <v>#N/A</v>
      </c>
      <c r="R14" s="186" t="e">
        <f>VLOOKUP($C14,Name!$B$12:$R$67,16,FALSE)</f>
        <v>#N/A</v>
      </c>
      <c r="S14" s="195" t="e">
        <f>VLOOKUP($C14,Name!$B$12:$R$67,17,FALSE)</f>
        <v>#N/A</v>
      </c>
      <c r="T14" s="127"/>
      <c r="U14" s="117"/>
      <c r="V14" s="117"/>
      <c r="W14" s="117"/>
      <c r="X14" s="117"/>
      <c r="Y14" s="117"/>
      <c r="Z14" s="177">
        <f t="shared" ref="Z14:Z37" si="0">SUM(T14:Y14)</f>
        <v>0</v>
      </c>
      <c r="AA14" s="178">
        <f>SUM(Z14:Z17)</f>
        <v>0</v>
      </c>
      <c r="AB14" s="176">
        <f>SUM(Z14:Z17)</f>
        <v>0</v>
      </c>
      <c r="AC14" s="176">
        <f t="shared" ref="AC14:AC68" si="1">SUM(T14:Y14)</f>
        <v>0</v>
      </c>
      <c r="AD14" s="41"/>
    </row>
    <row r="15" spans="1:30" ht="20.100000000000001" customHeight="1" x14ac:dyDescent="0.25">
      <c r="A15" s="41">
        <f>Name!$E$7</f>
        <v>0</v>
      </c>
      <c r="B15" s="24" t="s">
        <v>27</v>
      </c>
      <c r="C15" s="168"/>
      <c r="D15" s="188" t="e">
        <f>VLOOKUP($C15,Name!$B$12:$R$67,2,FALSE)</f>
        <v>#N/A</v>
      </c>
      <c r="E15" s="148" t="e">
        <f>VLOOKUP($C15,Name!$B$12:$R$67,3,FALSE)</f>
        <v>#N/A</v>
      </c>
      <c r="F15" s="147" t="e">
        <f>VLOOKUP($C15,Name!$B$12:$R$67,4,FALSE)</f>
        <v>#N/A</v>
      </c>
      <c r="G15" s="122"/>
      <c r="H15" s="199" t="e">
        <f>VLOOKUP($C15,Name!$B$12:$R$67,6,FALSE)</f>
        <v>#N/A</v>
      </c>
      <c r="I15" s="147" t="e">
        <f>VLOOKUP($C15,Name!$B$12:$R$67,7,FALSE)</f>
        <v>#N/A</v>
      </c>
      <c r="J15" s="200" t="e">
        <f>VLOOKUP($C15,Name!$B$12:$R$67,8,FALSE)</f>
        <v>#N/A</v>
      </c>
      <c r="K15" s="148" t="e">
        <f>VLOOKUP($C15,Name!$B$12:$R$67,9,FALSE)</f>
        <v>#N/A</v>
      </c>
      <c r="L15" s="148" t="e">
        <f>VLOOKUP($C15,Name!$B$12:$R$67,10,FALSE)</f>
        <v>#N/A</v>
      </c>
      <c r="M15" s="196" t="e">
        <f>VLOOKUP($C15,Name!$B$12:$R$67,11,FALSE)</f>
        <v>#N/A</v>
      </c>
      <c r="N15" s="148" t="e">
        <f>VLOOKUP($C15,Name!$B$12:$R$67,12,FALSE)</f>
        <v>#N/A</v>
      </c>
      <c r="O15" s="148" t="e">
        <f>VLOOKUP($C15,Name!$B$12:$R$67,13,FALSE)</f>
        <v>#N/A</v>
      </c>
      <c r="P15" s="147" t="e">
        <f>VLOOKUP($C15,Name!$B$12:$R$67,14,FALSE)</f>
        <v>#N/A</v>
      </c>
      <c r="Q15" s="147" t="e">
        <f>VLOOKUP($C15,Name!$B$12:$R$67,15,FALSE)</f>
        <v>#N/A</v>
      </c>
      <c r="R15" s="148" t="e">
        <f>VLOOKUP($C15,Name!$B$12:$R$67,16,FALSE)</f>
        <v>#N/A</v>
      </c>
      <c r="S15" s="196" t="e">
        <f>VLOOKUP($C15,Name!$B$12:$R$67,17,FALSE)</f>
        <v>#N/A</v>
      </c>
      <c r="T15" s="83"/>
      <c r="U15" s="83"/>
      <c r="V15" s="83"/>
      <c r="W15" s="83"/>
      <c r="X15" s="83"/>
      <c r="Y15" s="84"/>
      <c r="Z15" s="174">
        <f t="shared" si="0"/>
        <v>0</v>
      </c>
      <c r="AA15" s="175" t="s">
        <v>66</v>
      </c>
      <c r="AB15" s="176"/>
      <c r="AC15" s="176">
        <f t="shared" si="1"/>
        <v>0</v>
      </c>
      <c r="AD15" s="41"/>
    </row>
    <row r="16" spans="1:30" ht="20.100000000000001" customHeight="1" x14ac:dyDescent="0.25">
      <c r="A16" s="41">
        <f>Name!$E$7</f>
        <v>0</v>
      </c>
      <c r="B16" s="24" t="s">
        <v>27</v>
      </c>
      <c r="C16" s="168"/>
      <c r="D16" s="188" t="e">
        <f>VLOOKUP($C16,Name!$B$12:$R$67,2,FALSE)</f>
        <v>#N/A</v>
      </c>
      <c r="E16" s="148" t="e">
        <f>VLOOKUP($C16,Name!$B$12:$R$67,3,FALSE)</f>
        <v>#N/A</v>
      </c>
      <c r="F16" s="147" t="e">
        <f>VLOOKUP($C16,Name!$B$12:$R$67,4,FALSE)</f>
        <v>#N/A</v>
      </c>
      <c r="G16" s="122"/>
      <c r="H16" s="199" t="e">
        <f>VLOOKUP($C16,Name!$B$12:$R$67,6,FALSE)</f>
        <v>#N/A</v>
      </c>
      <c r="I16" s="147" t="e">
        <f>VLOOKUP($C16,Name!$B$12:$R$67,7,FALSE)</f>
        <v>#N/A</v>
      </c>
      <c r="J16" s="200" t="e">
        <f>VLOOKUP($C16,Name!$B$12:$R$67,8,FALSE)</f>
        <v>#N/A</v>
      </c>
      <c r="K16" s="148" t="e">
        <f>VLOOKUP($C16,Name!$B$12:$R$67,9,FALSE)</f>
        <v>#N/A</v>
      </c>
      <c r="L16" s="148" t="e">
        <f>VLOOKUP($C16,Name!$B$12:$R$67,10,FALSE)</f>
        <v>#N/A</v>
      </c>
      <c r="M16" s="196" t="e">
        <f>VLOOKUP($C16,Name!$B$12:$R$67,11,FALSE)</f>
        <v>#N/A</v>
      </c>
      <c r="N16" s="148" t="e">
        <f>VLOOKUP($C16,Name!$B$12:$R$67,12,FALSE)</f>
        <v>#N/A</v>
      </c>
      <c r="O16" s="148" t="e">
        <f>VLOOKUP($C16,Name!$B$12:$R$67,13,FALSE)</f>
        <v>#N/A</v>
      </c>
      <c r="P16" s="147" t="e">
        <f>VLOOKUP($C16,Name!$B$12:$R$67,14,FALSE)</f>
        <v>#N/A</v>
      </c>
      <c r="Q16" s="147" t="e">
        <f>VLOOKUP($C16,Name!$B$12:$R$67,15,FALSE)</f>
        <v>#N/A</v>
      </c>
      <c r="R16" s="148" t="e">
        <f>VLOOKUP($C16,Name!$B$12:$R$67,16,FALSE)</f>
        <v>#N/A</v>
      </c>
      <c r="S16" s="196" t="e">
        <f>VLOOKUP($C16,Name!$B$12:$R$67,17,FALSE)</f>
        <v>#N/A</v>
      </c>
      <c r="T16" s="83"/>
      <c r="U16" s="83"/>
      <c r="V16" s="83"/>
      <c r="W16" s="83"/>
      <c r="X16" s="83"/>
      <c r="Y16" s="84"/>
      <c r="Z16" s="174">
        <f t="shared" si="0"/>
        <v>0</v>
      </c>
      <c r="AA16" s="175" t="s">
        <v>66</v>
      </c>
      <c r="AB16" s="176"/>
      <c r="AC16" s="176">
        <f t="shared" si="1"/>
        <v>0</v>
      </c>
      <c r="AD16" s="41"/>
    </row>
    <row r="17" spans="1:30" ht="20.100000000000001" customHeight="1" thickBot="1" x14ac:dyDescent="0.3">
      <c r="A17" s="41">
        <f>Name!$E$7</f>
        <v>0</v>
      </c>
      <c r="B17" s="24" t="s">
        <v>27</v>
      </c>
      <c r="C17" s="169"/>
      <c r="D17" s="189" t="e">
        <f>VLOOKUP($C17,Name!$B$12:$R$67,2,FALSE)</f>
        <v>#N/A</v>
      </c>
      <c r="E17" s="190" t="e">
        <f>VLOOKUP($C17,Name!$B$12:$R$67,3,FALSE)</f>
        <v>#N/A</v>
      </c>
      <c r="F17" s="191" t="e">
        <f>VLOOKUP($C17,Name!$B$12:$R$67,4,FALSE)</f>
        <v>#N/A</v>
      </c>
      <c r="G17" s="123"/>
      <c r="H17" s="201" t="e">
        <f>VLOOKUP($C17,Name!$B$12:$R$67,6,FALSE)</f>
        <v>#N/A</v>
      </c>
      <c r="I17" s="191" t="e">
        <f>VLOOKUP($C17,Name!$B$12:$R$67,7,FALSE)</f>
        <v>#N/A</v>
      </c>
      <c r="J17" s="202" t="e">
        <f>VLOOKUP($C17,Name!$B$12:$R$67,8,FALSE)</f>
        <v>#N/A</v>
      </c>
      <c r="K17" s="190" t="e">
        <f>VLOOKUP($C17,Name!$B$12:$R$67,9,FALSE)</f>
        <v>#N/A</v>
      </c>
      <c r="L17" s="190" t="e">
        <f>VLOOKUP($C17,Name!$B$12:$R$67,10,FALSE)</f>
        <v>#N/A</v>
      </c>
      <c r="M17" s="203" t="e">
        <f>VLOOKUP($C17,Name!$B$12:$R$67,11,FALSE)</f>
        <v>#N/A</v>
      </c>
      <c r="N17" s="190" t="e">
        <f>VLOOKUP($C17,Name!$B$12:$R$67,12,FALSE)</f>
        <v>#N/A</v>
      </c>
      <c r="O17" s="190" t="e">
        <f>VLOOKUP($C17,Name!$B$12:$R$67,13,FALSE)</f>
        <v>#N/A</v>
      </c>
      <c r="P17" s="191" t="e">
        <f>VLOOKUP($C17,Name!$B$12:$R$67,14,FALSE)</f>
        <v>#N/A</v>
      </c>
      <c r="Q17" s="191" t="e">
        <f>VLOOKUP($C17,Name!$B$12:$R$67,15,FALSE)</f>
        <v>#N/A</v>
      </c>
      <c r="R17" s="190" t="e">
        <f>VLOOKUP($C17,Name!$B$12:$R$67,16,FALSE)</f>
        <v>#N/A</v>
      </c>
      <c r="S17" s="203" t="e">
        <f>VLOOKUP($C17,Name!$B$12:$R$67,17,FALSE)</f>
        <v>#N/A</v>
      </c>
      <c r="T17" s="83"/>
      <c r="U17" s="83"/>
      <c r="V17" s="83"/>
      <c r="W17" s="83"/>
      <c r="X17" s="83"/>
      <c r="Y17" s="84"/>
      <c r="Z17" s="174">
        <f t="shared" si="0"/>
        <v>0</v>
      </c>
      <c r="AA17" s="175" t="s">
        <v>66</v>
      </c>
      <c r="AB17" s="176"/>
      <c r="AC17" s="176">
        <f t="shared" si="1"/>
        <v>0</v>
      </c>
      <c r="AD17" s="41"/>
    </row>
    <row r="18" spans="1:30" ht="20.100000000000001" customHeight="1" thickBot="1" x14ac:dyDescent="0.3">
      <c r="A18" s="41">
        <f>Name!$E$7</f>
        <v>0</v>
      </c>
      <c r="B18" s="114" t="s">
        <v>26</v>
      </c>
      <c r="C18" s="170"/>
      <c r="D18" s="188" t="e">
        <f>VLOOKUP($C18,Name!$B$12:$R$67,2,FALSE)</f>
        <v>#N/A</v>
      </c>
      <c r="E18" s="148" t="e">
        <f>VLOOKUP($C18,Name!$B$12:$R$67,3,FALSE)</f>
        <v>#N/A</v>
      </c>
      <c r="F18" s="147" t="e">
        <f>VLOOKUP($C18,Name!$B$12:$R$67,4,FALSE)</f>
        <v>#N/A</v>
      </c>
      <c r="G18" s="121"/>
      <c r="H18" s="199" t="e">
        <f>VLOOKUP($C18,Name!$B$12:$R$67,6,FALSE)</f>
        <v>#N/A</v>
      </c>
      <c r="I18" s="147" t="e">
        <f>VLOOKUP($C18,Name!$B$12:$R$67,7,FALSE)</f>
        <v>#N/A</v>
      </c>
      <c r="J18" s="200" t="e">
        <f>VLOOKUP($C18,Name!$B$12:$R$67,8,FALSE)</f>
        <v>#N/A</v>
      </c>
      <c r="K18" s="148" t="e">
        <f>VLOOKUP($C18,Name!$B$12:$R$67,9,FALSE)</f>
        <v>#N/A</v>
      </c>
      <c r="L18" s="148" t="e">
        <f>VLOOKUP($C18,Name!$B$12:$R$67,10,FALSE)</f>
        <v>#N/A</v>
      </c>
      <c r="M18" s="196" t="e">
        <f>VLOOKUP($C18,Name!$B$12:$R$67,11,FALSE)</f>
        <v>#N/A</v>
      </c>
      <c r="N18" s="148" t="e">
        <f>VLOOKUP($C18,Name!$B$12:$R$67,12,FALSE)</f>
        <v>#N/A</v>
      </c>
      <c r="O18" s="148" t="e">
        <f>VLOOKUP($C18,Name!$B$12:$R$67,13,FALSE)</f>
        <v>#N/A</v>
      </c>
      <c r="P18" s="147" t="e">
        <f>VLOOKUP($C18,Name!$B$12:$R$67,14,FALSE)</f>
        <v>#N/A</v>
      </c>
      <c r="Q18" s="147" t="e">
        <f>VLOOKUP($C18,Name!$B$12:$R$67,15,FALSE)</f>
        <v>#N/A</v>
      </c>
      <c r="R18" s="148" t="e">
        <f>VLOOKUP($C18,Name!$B$12:$R$67,16,FALSE)</f>
        <v>#N/A</v>
      </c>
      <c r="S18" s="196" t="e">
        <f>VLOOKUP($C18,Name!$B$12:$R$67,17,FALSE)</f>
        <v>#N/A</v>
      </c>
      <c r="T18" s="82"/>
      <c r="U18" s="82"/>
      <c r="V18" s="82"/>
      <c r="W18" s="82"/>
      <c r="X18" s="82"/>
      <c r="Y18" s="82"/>
      <c r="Z18" s="179">
        <f t="shared" si="0"/>
        <v>0</v>
      </c>
      <c r="AA18" s="178">
        <f>SUM(Z18:Z21)</f>
        <v>0</v>
      </c>
      <c r="AB18" s="176">
        <f>SUM(Z18:Z21)</f>
        <v>0</v>
      </c>
      <c r="AC18" s="176">
        <f t="shared" si="1"/>
        <v>0</v>
      </c>
      <c r="AD18" s="41"/>
    </row>
    <row r="19" spans="1:30" ht="20.100000000000001" customHeight="1" x14ac:dyDescent="0.25">
      <c r="A19" s="41">
        <f>Name!$E$7</f>
        <v>0</v>
      </c>
      <c r="B19" s="24" t="s">
        <v>26</v>
      </c>
      <c r="C19" s="168"/>
      <c r="D19" s="188" t="e">
        <f>VLOOKUP($C19,Name!$B$12:$R$67,2,FALSE)</f>
        <v>#N/A</v>
      </c>
      <c r="E19" s="148" t="e">
        <f>VLOOKUP($C19,Name!$B$12:$R$67,3,FALSE)</f>
        <v>#N/A</v>
      </c>
      <c r="F19" s="147" t="e">
        <f>VLOOKUP($C19,Name!$B$12:$R$67,4,FALSE)</f>
        <v>#N/A</v>
      </c>
      <c r="G19" s="122"/>
      <c r="H19" s="199" t="e">
        <f>VLOOKUP($C19,Name!$B$12:$R$67,6,FALSE)</f>
        <v>#N/A</v>
      </c>
      <c r="I19" s="147" t="e">
        <f>VLOOKUP($C19,Name!$B$12:$R$67,7,FALSE)</f>
        <v>#N/A</v>
      </c>
      <c r="J19" s="200" t="e">
        <f>VLOOKUP($C19,Name!$B$12:$R$67,8,FALSE)</f>
        <v>#N/A</v>
      </c>
      <c r="K19" s="148" t="e">
        <f>VLOOKUP($C19,Name!$B$12:$R$67,9,FALSE)</f>
        <v>#N/A</v>
      </c>
      <c r="L19" s="148" t="e">
        <f>VLOOKUP($C19,Name!$B$12:$R$67,10,FALSE)</f>
        <v>#N/A</v>
      </c>
      <c r="M19" s="196" t="e">
        <f>VLOOKUP($C19,Name!$B$12:$R$67,11,FALSE)</f>
        <v>#N/A</v>
      </c>
      <c r="N19" s="148" t="e">
        <f>VLOOKUP($C19,Name!$B$12:$R$67,12,FALSE)</f>
        <v>#N/A</v>
      </c>
      <c r="O19" s="148" t="e">
        <f>VLOOKUP($C19,Name!$B$12:$R$67,13,FALSE)</f>
        <v>#N/A</v>
      </c>
      <c r="P19" s="147" t="e">
        <f>VLOOKUP($C19,Name!$B$12:$R$67,14,FALSE)</f>
        <v>#N/A</v>
      </c>
      <c r="Q19" s="147" t="e">
        <f>VLOOKUP($C19,Name!$B$12:$R$67,15,FALSE)</f>
        <v>#N/A</v>
      </c>
      <c r="R19" s="148" t="e">
        <f>VLOOKUP($C19,Name!$B$12:$R$67,16,FALSE)</f>
        <v>#N/A</v>
      </c>
      <c r="S19" s="196" t="e">
        <f>VLOOKUP($C19,Name!$B$12:$R$67,17,FALSE)</f>
        <v>#N/A</v>
      </c>
      <c r="T19" s="83"/>
      <c r="U19" s="83"/>
      <c r="V19" s="83"/>
      <c r="W19" s="83"/>
      <c r="X19" s="83"/>
      <c r="Y19" s="84"/>
      <c r="Z19" s="174">
        <f t="shared" si="0"/>
        <v>0</v>
      </c>
      <c r="AA19" s="175" t="s">
        <v>66</v>
      </c>
      <c r="AB19" s="176"/>
      <c r="AC19" s="176">
        <f t="shared" si="1"/>
        <v>0</v>
      </c>
      <c r="AD19" s="41"/>
    </row>
    <row r="20" spans="1:30" ht="20.100000000000001" customHeight="1" x14ac:dyDescent="0.25">
      <c r="A20" s="41">
        <f>Name!$E$7</f>
        <v>0</v>
      </c>
      <c r="B20" s="24" t="s">
        <v>26</v>
      </c>
      <c r="C20" s="168"/>
      <c r="D20" s="188" t="e">
        <f>VLOOKUP($C20,Name!$B$12:$R$67,2,FALSE)</f>
        <v>#N/A</v>
      </c>
      <c r="E20" s="148" t="e">
        <f>VLOOKUP($C20,Name!$B$12:$R$67,3,FALSE)</f>
        <v>#N/A</v>
      </c>
      <c r="F20" s="147" t="e">
        <f>VLOOKUP($C20,Name!$B$12:$R$67,4,FALSE)</f>
        <v>#N/A</v>
      </c>
      <c r="G20" s="122"/>
      <c r="H20" s="199" t="e">
        <f>VLOOKUP($C20,Name!$B$12:$R$67,6,FALSE)</f>
        <v>#N/A</v>
      </c>
      <c r="I20" s="147" t="e">
        <f>VLOOKUP($C20,Name!$B$12:$R$67,7,FALSE)</f>
        <v>#N/A</v>
      </c>
      <c r="J20" s="200" t="e">
        <f>VLOOKUP($C20,Name!$B$12:$R$67,8,FALSE)</f>
        <v>#N/A</v>
      </c>
      <c r="K20" s="148" t="e">
        <f>VLOOKUP($C20,Name!$B$12:$R$67,9,FALSE)</f>
        <v>#N/A</v>
      </c>
      <c r="L20" s="148" t="e">
        <f>VLOOKUP($C20,Name!$B$12:$R$67,10,FALSE)</f>
        <v>#N/A</v>
      </c>
      <c r="M20" s="196" t="e">
        <f>VLOOKUP($C20,Name!$B$12:$R$67,11,FALSE)</f>
        <v>#N/A</v>
      </c>
      <c r="N20" s="148" t="e">
        <f>VLOOKUP($C20,Name!$B$12:$R$67,12,FALSE)</f>
        <v>#N/A</v>
      </c>
      <c r="O20" s="148" t="e">
        <f>VLOOKUP($C20,Name!$B$12:$R$67,13,FALSE)</f>
        <v>#N/A</v>
      </c>
      <c r="P20" s="147" t="e">
        <f>VLOOKUP($C20,Name!$B$12:$R$67,14,FALSE)</f>
        <v>#N/A</v>
      </c>
      <c r="Q20" s="147" t="e">
        <f>VLOOKUP($C20,Name!$B$12:$R$67,15,FALSE)</f>
        <v>#N/A</v>
      </c>
      <c r="R20" s="148" t="e">
        <f>VLOOKUP($C20,Name!$B$12:$R$67,16,FALSE)</f>
        <v>#N/A</v>
      </c>
      <c r="S20" s="196" t="e">
        <f>VLOOKUP($C20,Name!$B$12:$R$67,17,FALSE)</f>
        <v>#N/A</v>
      </c>
      <c r="T20" s="83"/>
      <c r="U20" s="83"/>
      <c r="V20" s="83"/>
      <c r="W20" s="83"/>
      <c r="X20" s="83"/>
      <c r="Y20" s="84"/>
      <c r="Z20" s="174">
        <f t="shared" si="0"/>
        <v>0</v>
      </c>
      <c r="AA20" s="175" t="s">
        <v>66</v>
      </c>
      <c r="AB20" s="176"/>
      <c r="AC20" s="176">
        <f t="shared" si="1"/>
        <v>0</v>
      </c>
      <c r="AD20" s="41"/>
    </row>
    <row r="21" spans="1:30" ht="20.100000000000001" customHeight="1" thickBot="1" x14ac:dyDescent="0.3">
      <c r="A21" s="41">
        <f>Name!$E$7</f>
        <v>0</v>
      </c>
      <c r="B21" s="24" t="s">
        <v>26</v>
      </c>
      <c r="C21" s="171"/>
      <c r="D21" s="189" t="e">
        <f>VLOOKUP($C21,Name!$B$12:$R$67,2,FALSE)</f>
        <v>#N/A</v>
      </c>
      <c r="E21" s="190" t="e">
        <f>VLOOKUP($C21,Name!$B$12:$R$67,3,FALSE)</f>
        <v>#N/A</v>
      </c>
      <c r="F21" s="191" t="e">
        <f>VLOOKUP($C21,Name!$B$12:$R$67,4,FALSE)</f>
        <v>#N/A</v>
      </c>
      <c r="G21" s="123"/>
      <c r="H21" s="201" t="e">
        <f>VLOOKUP($C21,Name!$B$12:$R$67,6,FALSE)</f>
        <v>#N/A</v>
      </c>
      <c r="I21" s="191" t="e">
        <f>VLOOKUP($C21,Name!$B$12:$R$67,7,FALSE)</f>
        <v>#N/A</v>
      </c>
      <c r="J21" s="202" t="e">
        <f>VLOOKUP($C21,Name!$B$12:$R$67,8,FALSE)</f>
        <v>#N/A</v>
      </c>
      <c r="K21" s="190" t="e">
        <f>VLOOKUP($C21,Name!$B$12:$R$67,9,FALSE)</f>
        <v>#N/A</v>
      </c>
      <c r="L21" s="190" t="e">
        <f>VLOOKUP($C21,Name!$B$12:$R$67,10,FALSE)</f>
        <v>#N/A</v>
      </c>
      <c r="M21" s="203" t="e">
        <f>VLOOKUP($C21,Name!$B$12:$R$67,11,FALSE)</f>
        <v>#N/A</v>
      </c>
      <c r="N21" s="190" t="e">
        <f>VLOOKUP($C21,Name!$B$12:$R$67,12,FALSE)</f>
        <v>#N/A</v>
      </c>
      <c r="O21" s="190" t="e">
        <f>VLOOKUP($C21,Name!$B$12:$R$67,13,FALSE)</f>
        <v>#N/A</v>
      </c>
      <c r="P21" s="191" t="e">
        <f>VLOOKUP($C21,Name!$B$12:$R$67,14,FALSE)</f>
        <v>#N/A</v>
      </c>
      <c r="Q21" s="191" t="e">
        <f>VLOOKUP($C21,Name!$B$12:$R$67,15,FALSE)</f>
        <v>#N/A</v>
      </c>
      <c r="R21" s="190" t="e">
        <f>VLOOKUP($C21,Name!$B$12:$R$67,16,FALSE)</f>
        <v>#N/A</v>
      </c>
      <c r="S21" s="203" t="e">
        <f>VLOOKUP($C21,Name!$B$12:$R$67,17,FALSE)</f>
        <v>#N/A</v>
      </c>
      <c r="T21" s="83"/>
      <c r="U21" s="83"/>
      <c r="V21" s="83"/>
      <c r="W21" s="83"/>
      <c r="X21" s="83"/>
      <c r="Y21" s="84"/>
      <c r="Z21" s="174">
        <f t="shared" si="0"/>
        <v>0</v>
      </c>
      <c r="AA21" s="175" t="s">
        <v>66</v>
      </c>
      <c r="AB21" s="176"/>
      <c r="AC21" s="176">
        <f t="shared" si="1"/>
        <v>0</v>
      </c>
      <c r="AD21" s="41"/>
    </row>
    <row r="22" spans="1:30" ht="20.100000000000001" customHeight="1" thickBot="1" x14ac:dyDescent="0.3">
      <c r="A22" s="41">
        <f>Name!$E$7</f>
        <v>0</v>
      </c>
      <c r="B22" s="114" t="s">
        <v>28</v>
      </c>
      <c r="C22" s="170"/>
      <c r="D22" s="188" t="e">
        <f>VLOOKUP($C22,Name!$B$12:$R$67,2,FALSE)</f>
        <v>#N/A</v>
      </c>
      <c r="E22" s="148" t="e">
        <f>VLOOKUP($C22,Name!$B$12:$R$67,3,FALSE)</f>
        <v>#N/A</v>
      </c>
      <c r="F22" s="147" t="e">
        <f>VLOOKUP($C22,Name!$B$12:$R$67,4,FALSE)</f>
        <v>#N/A</v>
      </c>
      <c r="G22" s="121"/>
      <c r="H22" s="199" t="e">
        <f>VLOOKUP($C22,Name!$B$12:$R$67,6,FALSE)</f>
        <v>#N/A</v>
      </c>
      <c r="I22" s="147" t="e">
        <f>VLOOKUP($C22,Name!$B$12:$R$67,7,FALSE)</f>
        <v>#N/A</v>
      </c>
      <c r="J22" s="200" t="e">
        <f>VLOOKUP($C22,Name!$B$12:$R$67,8,FALSE)</f>
        <v>#N/A</v>
      </c>
      <c r="K22" s="148" t="e">
        <f>VLOOKUP($C22,Name!$B$12:$R$67,9,FALSE)</f>
        <v>#N/A</v>
      </c>
      <c r="L22" s="148" t="e">
        <f>VLOOKUP($C22,Name!$B$12:$R$67,10,FALSE)</f>
        <v>#N/A</v>
      </c>
      <c r="M22" s="196" t="e">
        <f>VLOOKUP($C22,Name!$B$12:$R$67,11,FALSE)</f>
        <v>#N/A</v>
      </c>
      <c r="N22" s="148" t="e">
        <f>VLOOKUP($C22,Name!$B$12:$R$67,12,FALSE)</f>
        <v>#N/A</v>
      </c>
      <c r="O22" s="148" t="e">
        <f>VLOOKUP($C22,Name!$B$12:$R$67,13,FALSE)</f>
        <v>#N/A</v>
      </c>
      <c r="P22" s="147" t="e">
        <f>VLOOKUP($C22,Name!$B$12:$R$67,14,FALSE)</f>
        <v>#N/A</v>
      </c>
      <c r="Q22" s="147" t="e">
        <f>VLOOKUP($C22,Name!$B$12:$R$67,15,FALSE)</f>
        <v>#N/A</v>
      </c>
      <c r="R22" s="148" t="e">
        <f>VLOOKUP($C22,Name!$B$12:$R$67,16,FALSE)</f>
        <v>#N/A</v>
      </c>
      <c r="S22" s="196" t="e">
        <f>VLOOKUP($C22,Name!$B$12:$R$67,17,FALSE)</f>
        <v>#N/A</v>
      </c>
      <c r="T22" s="82"/>
      <c r="U22" s="82"/>
      <c r="V22" s="82"/>
      <c r="W22" s="82"/>
      <c r="X22" s="82"/>
      <c r="Y22" s="82"/>
      <c r="Z22" s="179">
        <f t="shared" si="0"/>
        <v>0</v>
      </c>
      <c r="AA22" s="178">
        <f>SUM(Z22:Z25)</f>
        <v>0</v>
      </c>
      <c r="AB22" s="176">
        <f>SUM(Z22:Z25)</f>
        <v>0</v>
      </c>
      <c r="AC22" s="176">
        <f t="shared" si="1"/>
        <v>0</v>
      </c>
      <c r="AD22" s="41"/>
    </row>
    <row r="23" spans="1:30" ht="20.100000000000001" customHeight="1" x14ac:dyDescent="0.25">
      <c r="A23" s="41">
        <f>Name!$E$7</f>
        <v>0</v>
      </c>
      <c r="B23" s="24" t="s">
        <v>28</v>
      </c>
      <c r="C23" s="168"/>
      <c r="D23" s="188" t="e">
        <f>VLOOKUP($C23,Name!$B$12:$R$67,2,FALSE)</f>
        <v>#N/A</v>
      </c>
      <c r="E23" s="148" t="e">
        <f>VLOOKUP($C23,Name!$B$12:$R$67,3,FALSE)</f>
        <v>#N/A</v>
      </c>
      <c r="F23" s="147" t="e">
        <f>VLOOKUP($C23,Name!$B$12:$R$67,4,FALSE)</f>
        <v>#N/A</v>
      </c>
      <c r="G23" s="122"/>
      <c r="H23" s="199" t="e">
        <f>VLOOKUP($C23,Name!$B$12:$R$67,6,FALSE)</f>
        <v>#N/A</v>
      </c>
      <c r="I23" s="147" t="e">
        <f>VLOOKUP($C23,Name!$B$12:$R$67,7,FALSE)</f>
        <v>#N/A</v>
      </c>
      <c r="J23" s="200" t="e">
        <f>VLOOKUP($C23,Name!$B$12:$R$67,8,FALSE)</f>
        <v>#N/A</v>
      </c>
      <c r="K23" s="148" t="e">
        <f>VLOOKUP($C23,Name!$B$12:$R$67,9,FALSE)</f>
        <v>#N/A</v>
      </c>
      <c r="L23" s="148" t="e">
        <f>VLOOKUP($C23,Name!$B$12:$R$67,10,FALSE)</f>
        <v>#N/A</v>
      </c>
      <c r="M23" s="196" t="e">
        <f>VLOOKUP($C23,Name!$B$12:$R$67,11,FALSE)</f>
        <v>#N/A</v>
      </c>
      <c r="N23" s="148" t="e">
        <f>VLOOKUP($C23,Name!$B$12:$R$67,12,FALSE)</f>
        <v>#N/A</v>
      </c>
      <c r="O23" s="148" t="e">
        <f>VLOOKUP($C23,Name!$B$12:$R$67,13,FALSE)</f>
        <v>#N/A</v>
      </c>
      <c r="P23" s="147" t="e">
        <f>VLOOKUP($C23,Name!$B$12:$R$67,14,FALSE)</f>
        <v>#N/A</v>
      </c>
      <c r="Q23" s="147" t="e">
        <f>VLOOKUP($C23,Name!$B$12:$R$67,15,FALSE)</f>
        <v>#N/A</v>
      </c>
      <c r="R23" s="148" t="e">
        <f>VLOOKUP($C23,Name!$B$12:$R$67,16,FALSE)</f>
        <v>#N/A</v>
      </c>
      <c r="S23" s="196" t="e">
        <f>VLOOKUP($C23,Name!$B$12:$R$67,17,FALSE)</f>
        <v>#N/A</v>
      </c>
      <c r="T23" s="83"/>
      <c r="U23" s="83"/>
      <c r="V23" s="83"/>
      <c r="W23" s="83"/>
      <c r="X23" s="83"/>
      <c r="Y23" s="84"/>
      <c r="Z23" s="174">
        <f t="shared" si="0"/>
        <v>0</v>
      </c>
      <c r="AA23" s="175" t="s">
        <v>66</v>
      </c>
      <c r="AB23" s="176"/>
      <c r="AC23" s="176">
        <f t="shared" si="1"/>
        <v>0</v>
      </c>
      <c r="AD23" s="41"/>
    </row>
    <row r="24" spans="1:30" ht="20.100000000000001" customHeight="1" x14ac:dyDescent="0.25">
      <c r="A24" s="41">
        <f>Name!$E$7</f>
        <v>0</v>
      </c>
      <c r="B24" s="24" t="s">
        <v>28</v>
      </c>
      <c r="C24" s="168"/>
      <c r="D24" s="188" t="e">
        <f>VLOOKUP($C24,Name!$B$12:$R$67,2,FALSE)</f>
        <v>#N/A</v>
      </c>
      <c r="E24" s="148" t="e">
        <f>VLOOKUP($C24,Name!$B$12:$R$67,3,FALSE)</f>
        <v>#N/A</v>
      </c>
      <c r="F24" s="147" t="e">
        <f>VLOOKUP($C24,Name!$B$12:$R$67,4,FALSE)</f>
        <v>#N/A</v>
      </c>
      <c r="G24" s="122"/>
      <c r="H24" s="199" t="e">
        <f>VLOOKUP($C24,Name!$B$12:$R$67,6,FALSE)</f>
        <v>#N/A</v>
      </c>
      <c r="I24" s="147" t="e">
        <f>VLOOKUP($C24,Name!$B$12:$R$67,7,FALSE)</f>
        <v>#N/A</v>
      </c>
      <c r="J24" s="200" t="e">
        <f>VLOOKUP($C24,Name!$B$12:$R$67,8,FALSE)</f>
        <v>#N/A</v>
      </c>
      <c r="K24" s="148" t="e">
        <f>VLOOKUP($C24,Name!$B$12:$R$67,9,FALSE)</f>
        <v>#N/A</v>
      </c>
      <c r="L24" s="148" t="e">
        <f>VLOOKUP($C24,Name!$B$12:$R$67,10,FALSE)</f>
        <v>#N/A</v>
      </c>
      <c r="M24" s="196" t="e">
        <f>VLOOKUP($C24,Name!$B$12:$R$67,11,FALSE)</f>
        <v>#N/A</v>
      </c>
      <c r="N24" s="148" t="e">
        <f>VLOOKUP($C24,Name!$B$12:$R$67,12,FALSE)</f>
        <v>#N/A</v>
      </c>
      <c r="O24" s="148" t="e">
        <f>VLOOKUP($C24,Name!$B$12:$R$67,13,FALSE)</f>
        <v>#N/A</v>
      </c>
      <c r="P24" s="147" t="e">
        <f>VLOOKUP($C24,Name!$B$12:$R$67,14,FALSE)</f>
        <v>#N/A</v>
      </c>
      <c r="Q24" s="147" t="e">
        <f>VLOOKUP($C24,Name!$B$12:$R$67,15,FALSE)</f>
        <v>#N/A</v>
      </c>
      <c r="R24" s="148" t="e">
        <f>VLOOKUP($C24,Name!$B$12:$R$67,16,FALSE)</f>
        <v>#N/A</v>
      </c>
      <c r="S24" s="196" t="e">
        <f>VLOOKUP($C24,Name!$B$12:$R$67,17,FALSE)</f>
        <v>#N/A</v>
      </c>
      <c r="T24" s="83"/>
      <c r="U24" s="83"/>
      <c r="V24" s="83"/>
      <c r="W24" s="83"/>
      <c r="X24" s="83"/>
      <c r="Y24" s="84"/>
      <c r="Z24" s="174">
        <f t="shared" si="0"/>
        <v>0</v>
      </c>
      <c r="AA24" s="175" t="s">
        <v>66</v>
      </c>
      <c r="AB24" s="176"/>
      <c r="AC24" s="176">
        <f t="shared" si="1"/>
        <v>0</v>
      </c>
      <c r="AD24" s="41"/>
    </row>
    <row r="25" spans="1:30" ht="20.100000000000001" customHeight="1" thickBot="1" x14ac:dyDescent="0.3">
      <c r="A25" s="41">
        <f>Name!$E$7</f>
        <v>0</v>
      </c>
      <c r="B25" s="24" t="s">
        <v>28</v>
      </c>
      <c r="C25" s="171"/>
      <c r="D25" s="189" t="e">
        <f>VLOOKUP($C25,Name!$B$12:$R$67,2,FALSE)</f>
        <v>#N/A</v>
      </c>
      <c r="E25" s="190" t="e">
        <f>VLOOKUP($C25,Name!$B$12:$R$67,3,FALSE)</f>
        <v>#N/A</v>
      </c>
      <c r="F25" s="191" t="e">
        <f>VLOOKUP($C25,Name!$B$12:$R$67,4,FALSE)</f>
        <v>#N/A</v>
      </c>
      <c r="G25" s="123"/>
      <c r="H25" s="201" t="e">
        <f>VLOOKUP($C25,Name!$B$12:$R$67,6,FALSE)</f>
        <v>#N/A</v>
      </c>
      <c r="I25" s="191" t="e">
        <f>VLOOKUP($C25,Name!$B$12:$R$67,7,FALSE)</f>
        <v>#N/A</v>
      </c>
      <c r="J25" s="202" t="e">
        <f>VLOOKUP($C25,Name!$B$12:$R$67,8,FALSE)</f>
        <v>#N/A</v>
      </c>
      <c r="K25" s="190" t="e">
        <f>VLOOKUP($C25,Name!$B$12:$R$67,9,FALSE)</f>
        <v>#N/A</v>
      </c>
      <c r="L25" s="190" t="e">
        <f>VLOOKUP($C25,Name!$B$12:$R$67,10,FALSE)</f>
        <v>#N/A</v>
      </c>
      <c r="M25" s="203" t="e">
        <f>VLOOKUP($C25,Name!$B$12:$R$67,11,FALSE)</f>
        <v>#N/A</v>
      </c>
      <c r="N25" s="190" t="e">
        <f>VLOOKUP($C25,Name!$B$12:$R$67,12,FALSE)</f>
        <v>#N/A</v>
      </c>
      <c r="O25" s="190" t="e">
        <f>VLOOKUP($C25,Name!$B$12:$R$67,13,FALSE)</f>
        <v>#N/A</v>
      </c>
      <c r="P25" s="191" t="e">
        <f>VLOOKUP($C25,Name!$B$12:$R$67,14,FALSE)</f>
        <v>#N/A</v>
      </c>
      <c r="Q25" s="191" t="e">
        <f>VLOOKUP($C25,Name!$B$12:$R$67,15,FALSE)</f>
        <v>#N/A</v>
      </c>
      <c r="R25" s="190" t="e">
        <f>VLOOKUP($C25,Name!$B$12:$R$67,16,FALSE)</f>
        <v>#N/A</v>
      </c>
      <c r="S25" s="203" t="e">
        <f>VLOOKUP($C25,Name!$B$12:$R$67,17,FALSE)</f>
        <v>#N/A</v>
      </c>
      <c r="T25" s="83"/>
      <c r="U25" s="83"/>
      <c r="V25" s="83"/>
      <c r="W25" s="83"/>
      <c r="X25" s="83"/>
      <c r="Y25" s="84"/>
      <c r="Z25" s="174">
        <f t="shared" si="0"/>
        <v>0</v>
      </c>
      <c r="AA25" s="175" t="s">
        <v>66</v>
      </c>
      <c r="AB25" s="176"/>
      <c r="AC25" s="176">
        <f t="shared" si="1"/>
        <v>0</v>
      </c>
      <c r="AD25" s="41"/>
    </row>
    <row r="26" spans="1:30" ht="20.100000000000001" customHeight="1" thickBot="1" x14ac:dyDescent="0.3">
      <c r="A26" s="41">
        <f>Name!$E$7</f>
        <v>0</v>
      </c>
      <c r="B26" s="114" t="s">
        <v>29</v>
      </c>
      <c r="C26" s="170"/>
      <c r="D26" s="188" t="e">
        <f>VLOOKUP($C26,Name!$B$12:$R$67,2,FALSE)</f>
        <v>#N/A</v>
      </c>
      <c r="E26" s="148" t="e">
        <f>VLOOKUP($C26,Name!$B$12:$R$67,3,FALSE)</f>
        <v>#N/A</v>
      </c>
      <c r="F26" s="147" t="e">
        <f>VLOOKUP($C26,Name!$B$12:$R$67,4,FALSE)</f>
        <v>#N/A</v>
      </c>
      <c r="G26" s="121"/>
      <c r="H26" s="199" t="e">
        <f>VLOOKUP($C26,Name!$B$12:$R$67,6,FALSE)</f>
        <v>#N/A</v>
      </c>
      <c r="I26" s="147" t="e">
        <f>VLOOKUP($C26,Name!$B$12:$R$67,7,FALSE)</f>
        <v>#N/A</v>
      </c>
      <c r="J26" s="200" t="e">
        <f>VLOOKUP($C26,Name!$B$12:$R$67,8,FALSE)</f>
        <v>#N/A</v>
      </c>
      <c r="K26" s="148" t="e">
        <f>VLOOKUP($C26,Name!$B$12:$R$67,9,FALSE)</f>
        <v>#N/A</v>
      </c>
      <c r="L26" s="148" t="e">
        <f>VLOOKUP($C26,Name!$B$12:$R$67,10,FALSE)</f>
        <v>#N/A</v>
      </c>
      <c r="M26" s="196" t="e">
        <f>VLOOKUP($C26,Name!$B$12:$R$67,11,FALSE)</f>
        <v>#N/A</v>
      </c>
      <c r="N26" s="148" t="e">
        <f>VLOOKUP($C26,Name!$B$12:$R$67,12,FALSE)</f>
        <v>#N/A</v>
      </c>
      <c r="O26" s="148" t="e">
        <f>VLOOKUP($C26,Name!$B$12:$R$67,13,FALSE)</f>
        <v>#N/A</v>
      </c>
      <c r="P26" s="147" t="e">
        <f>VLOOKUP($C26,Name!$B$12:$R$67,14,FALSE)</f>
        <v>#N/A</v>
      </c>
      <c r="Q26" s="147" t="e">
        <f>VLOOKUP($C26,Name!$B$12:$R$67,15,FALSE)</f>
        <v>#N/A</v>
      </c>
      <c r="R26" s="148" t="e">
        <f>VLOOKUP($C26,Name!$B$12:$R$67,16,FALSE)</f>
        <v>#N/A</v>
      </c>
      <c r="S26" s="196" t="e">
        <f>VLOOKUP($C26,Name!$B$12:$R$67,17,FALSE)</f>
        <v>#N/A</v>
      </c>
      <c r="T26" s="82"/>
      <c r="U26" s="82"/>
      <c r="V26" s="82"/>
      <c r="W26" s="82"/>
      <c r="X26" s="82"/>
      <c r="Y26" s="82"/>
      <c r="Z26" s="179">
        <f t="shared" si="0"/>
        <v>0</v>
      </c>
      <c r="AA26" s="178">
        <f>SUM(Z26:Z29)</f>
        <v>0</v>
      </c>
      <c r="AB26" s="176">
        <f>SUM(Z26:Z29)</f>
        <v>0</v>
      </c>
      <c r="AC26" s="176">
        <f t="shared" si="1"/>
        <v>0</v>
      </c>
      <c r="AD26" s="41"/>
    </row>
    <row r="27" spans="1:30" ht="20.100000000000001" customHeight="1" x14ac:dyDescent="0.25">
      <c r="A27" s="41">
        <f>Name!$E$7</f>
        <v>0</v>
      </c>
      <c r="B27" s="24" t="s">
        <v>29</v>
      </c>
      <c r="C27" s="168"/>
      <c r="D27" s="188" t="e">
        <f>VLOOKUP($C27,Name!$B$12:$R$67,2,FALSE)</f>
        <v>#N/A</v>
      </c>
      <c r="E27" s="148" t="e">
        <f>VLOOKUP($C27,Name!$B$12:$R$67,3,FALSE)</f>
        <v>#N/A</v>
      </c>
      <c r="F27" s="147" t="e">
        <f>VLOOKUP($C27,Name!$B$12:$R$67,4,FALSE)</f>
        <v>#N/A</v>
      </c>
      <c r="G27" s="122"/>
      <c r="H27" s="199" t="e">
        <f>VLOOKUP($C27,Name!$B$12:$R$67,6,FALSE)</f>
        <v>#N/A</v>
      </c>
      <c r="I27" s="147" t="e">
        <f>VLOOKUP($C27,Name!$B$12:$R$67,7,FALSE)</f>
        <v>#N/A</v>
      </c>
      <c r="J27" s="200" t="e">
        <f>VLOOKUP($C27,Name!$B$12:$R$67,8,FALSE)</f>
        <v>#N/A</v>
      </c>
      <c r="K27" s="148" t="e">
        <f>VLOOKUP($C27,Name!$B$12:$R$67,9,FALSE)</f>
        <v>#N/A</v>
      </c>
      <c r="L27" s="148" t="e">
        <f>VLOOKUP($C27,Name!$B$12:$R$67,10,FALSE)</f>
        <v>#N/A</v>
      </c>
      <c r="M27" s="196" t="e">
        <f>VLOOKUP($C27,Name!$B$12:$R$67,11,FALSE)</f>
        <v>#N/A</v>
      </c>
      <c r="N27" s="148" t="e">
        <f>VLOOKUP($C27,Name!$B$12:$R$67,12,FALSE)</f>
        <v>#N/A</v>
      </c>
      <c r="O27" s="148" t="e">
        <f>VLOOKUP($C27,Name!$B$12:$R$67,13,FALSE)</f>
        <v>#N/A</v>
      </c>
      <c r="P27" s="147" t="e">
        <f>VLOOKUP($C27,Name!$B$12:$R$67,14,FALSE)</f>
        <v>#N/A</v>
      </c>
      <c r="Q27" s="147" t="e">
        <f>VLOOKUP($C27,Name!$B$12:$R$67,15,FALSE)</f>
        <v>#N/A</v>
      </c>
      <c r="R27" s="148" t="e">
        <f>VLOOKUP($C27,Name!$B$12:$R$67,16,FALSE)</f>
        <v>#N/A</v>
      </c>
      <c r="S27" s="196" t="e">
        <f>VLOOKUP($C27,Name!$B$12:$R$67,17,FALSE)</f>
        <v>#N/A</v>
      </c>
      <c r="T27" s="83"/>
      <c r="U27" s="83"/>
      <c r="V27" s="83"/>
      <c r="W27" s="83"/>
      <c r="X27" s="83"/>
      <c r="Y27" s="84"/>
      <c r="Z27" s="174">
        <f t="shared" si="0"/>
        <v>0</v>
      </c>
      <c r="AA27" s="175" t="s">
        <v>66</v>
      </c>
      <c r="AB27" s="176"/>
      <c r="AC27" s="176">
        <f t="shared" si="1"/>
        <v>0</v>
      </c>
      <c r="AD27" s="41"/>
    </row>
    <row r="28" spans="1:30" ht="20.100000000000001" customHeight="1" x14ac:dyDescent="0.25">
      <c r="A28" s="41">
        <f>Name!$E$7</f>
        <v>0</v>
      </c>
      <c r="B28" s="24" t="s">
        <v>29</v>
      </c>
      <c r="C28" s="168"/>
      <c r="D28" s="188" t="e">
        <f>VLOOKUP($C28,Name!$B$12:$R$67,2,FALSE)</f>
        <v>#N/A</v>
      </c>
      <c r="E28" s="148" t="e">
        <f>VLOOKUP($C28,Name!$B$12:$R$67,3,FALSE)</f>
        <v>#N/A</v>
      </c>
      <c r="F28" s="147" t="e">
        <f>VLOOKUP($C28,Name!$B$12:$R$67,4,FALSE)</f>
        <v>#N/A</v>
      </c>
      <c r="G28" s="122"/>
      <c r="H28" s="199" t="e">
        <f>VLOOKUP($C28,Name!$B$12:$R$67,6,FALSE)</f>
        <v>#N/A</v>
      </c>
      <c r="I28" s="147" t="e">
        <f>VLOOKUP($C28,Name!$B$12:$R$67,7,FALSE)</f>
        <v>#N/A</v>
      </c>
      <c r="J28" s="200" t="e">
        <f>VLOOKUP($C28,Name!$B$12:$R$67,8,FALSE)</f>
        <v>#N/A</v>
      </c>
      <c r="K28" s="148" t="e">
        <f>VLOOKUP($C28,Name!$B$12:$R$67,9,FALSE)</f>
        <v>#N/A</v>
      </c>
      <c r="L28" s="148" t="e">
        <f>VLOOKUP($C28,Name!$B$12:$R$67,10,FALSE)</f>
        <v>#N/A</v>
      </c>
      <c r="M28" s="196" t="e">
        <f>VLOOKUP($C28,Name!$B$12:$R$67,11,FALSE)</f>
        <v>#N/A</v>
      </c>
      <c r="N28" s="148" t="e">
        <f>VLOOKUP($C28,Name!$B$12:$R$67,12,FALSE)</f>
        <v>#N/A</v>
      </c>
      <c r="O28" s="148" t="e">
        <f>VLOOKUP($C28,Name!$B$12:$R$67,13,FALSE)</f>
        <v>#N/A</v>
      </c>
      <c r="P28" s="147" t="e">
        <f>VLOOKUP($C28,Name!$B$12:$R$67,14,FALSE)</f>
        <v>#N/A</v>
      </c>
      <c r="Q28" s="147" t="e">
        <f>VLOOKUP($C28,Name!$B$12:$R$67,15,FALSE)</f>
        <v>#N/A</v>
      </c>
      <c r="R28" s="148" t="e">
        <f>VLOOKUP($C28,Name!$B$12:$R$67,16,FALSE)</f>
        <v>#N/A</v>
      </c>
      <c r="S28" s="196" t="e">
        <f>VLOOKUP($C28,Name!$B$12:$R$67,17,FALSE)</f>
        <v>#N/A</v>
      </c>
      <c r="T28" s="83"/>
      <c r="U28" s="83"/>
      <c r="V28" s="83"/>
      <c r="W28" s="83"/>
      <c r="X28" s="83"/>
      <c r="Y28" s="84"/>
      <c r="Z28" s="174">
        <f t="shared" si="0"/>
        <v>0</v>
      </c>
      <c r="AA28" s="175" t="s">
        <v>66</v>
      </c>
      <c r="AB28" s="176"/>
      <c r="AC28" s="176">
        <f t="shared" si="1"/>
        <v>0</v>
      </c>
      <c r="AD28" s="41"/>
    </row>
    <row r="29" spans="1:30" ht="20.100000000000001" customHeight="1" thickBot="1" x14ac:dyDescent="0.3">
      <c r="A29" s="41">
        <f>Name!$E$7</f>
        <v>0</v>
      </c>
      <c r="B29" s="24" t="s">
        <v>29</v>
      </c>
      <c r="C29" s="171"/>
      <c r="D29" s="189" t="e">
        <f>VLOOKUP($C29,Name!$B$12:$R$67,2,FALSE)</f>
        <v>#N/A</v>
      </c>
      <c r="E29" s="190" t="e">
        <f>VLOOKUP($C29,Name!$B$12:$R$67,3,FALSE)</f>
        <v>#N/A</v>
      </c>
      <c r="F29" s="191" t="e">
        <f>VLOOKUP($C29,Name!$B$12:$R$67,4,FALSE)</f>
        <v>#N/A</v>
      </c>
      <c r="G29" s="123"/>
      <c r="H29" s="201" t="e">
        <f>VLOOKUP($C29,Name!$B$12:$R$67,6,FALSE)</f>
        <v>#N/A</v>
      </c>
      <c r="I29" s="191" t="e">
        <f>VLOOKUP($C29,Name!$B$12:$R$67,7,FALSE)</f>
        <v>#N/A</v>
      </c>
      <c r="J29" s="202" t="e">
        <f>VLOOKUP($C29,Name!$B$12:$R$67,8,FALSE)</f>
        <v>#N/A</v>
      </c>
      <c r="K29" s="190" t="e">
        <f>VLOOKUP($C29,Name!$B$12:$R$67,9,FALSE)</f>
        <v>#N/A</v>
      </c>
      <c r="L29" s="190" t="e">
        <f>VLOOKUP($C29,Name!$B$12:$R$67,10,FALSE)</f>
        <v>#N/A</v>
      </c>
      <c r="M29" s="203" t="e">
        <f>VLOOKUP($C29,Name!$B$12:$R$67,11,FALSE)</f>
        <v>#N/A</v>
      </c>
      <c r="N29" s="190" t="e">
        <f>VLOOKUP($C29,Name!$B$12:$R$67,12,FALSE)</f>
        <v>#N/A</v>
      </c>
      <c r="O29" s="190" t="e">
        <f>VLOOKUP($C29,Name!$B$12:$R$67,13,FALSE)</f>
        <v>#N/A</v>
      </c>
      <c r="P29" s="191" t="e">
        <f>VLOOKUP($C29,Name!$B$12:$R$67,14,FALSE)</f>
        <v>#N/A</v>
      </c>
      <c r="Q29" s="191" t="e">
        <f>VLOOKUP($C29,Name!$B$12:$R$67,15,FALSE)</f>
        <v>#N/A</v>
      </c>
      <c r="R29" s="190" t="e">
        <f>VLOOKUP($C29,Name!$B$12:$R$67,16,FALSE)</f>
        <v>#N/A</v>
      </c>
      <c r="S29" s="203" t="e">
        <f>VLOOKUP($C29,Name!$B$12:$R$67,17,FALSE)</f>
        <v>#N/A</v>
      </c>
      <c r="T29" s="83"/>
      <c r="U29" s="83"/>
      <c r="V29" s="83"/>
      <c r="W29" s="83"/>
      <c r="X29" s="83"/>
      <c r="Y29" s="84"/>
      <c r="Z29" s="174">
        <f t="shared" si="0"/>
        <v>0</v>
      </c>
      <c r="AA29" s="175" t="s">
        <v>66</v>
      </c>
      <c r="AB29" s="176"/>
      <c r="AC29" s="176">
        <f t="shared" si="1"/>
        <v>0</v>
      </c>
      <c r="AD29" s="41"/>
    </row>
    <row r="30" spans="1:30" ht="20.100000000000001" customHeight="1" thickBot="1" x14ac:dyDescent="0.3">
      <c r="A30" s="41">
        <f>Name!$E$7</f>
        <v>0</v>
      </c>
      <c r="B30" s="114" t="s">
        <v>30</v>
      </c>
      <c r="C30" s="170"/>
      <c r="D30" s="188" t="e">
        <f>VLOOKUP($C30,Name!$B$12:$R$67,2,FALSE)</f>
        <v>#N/A</v>
      </c>
      <c r="E30" s="148" t="e">
        <f>VLOOKUP($C30,Name!$B$12:$R$67,3,FALSE)</f>
        <v>#N/A</v>
      </c>
      <c r="F30" s="147" t="e">
        <f>VLOOKUP($C30,Name!$B$12:$R$67,4,FALSE)</f>
        <v>#N/A</v>
      </c>
      <c r="G30" s="121"/>
      <c r="H30" s="199" t="e">
        <f>VLOOKUP($C30,Name!$B$12:$R$67,6,FALSE)</f>
        <v>#N/A</v>
      </c>
      <c r="I30" s="147" t="e">
        <f>VLOOKUP($C30,Name!$B$12:$R$67,7,FALSE)</f>
        <v>#N/A</v>
      </c>
      <c r="J30" s="200" t="e">
        <f>VLOOKUP($C30,Name!$B$12:$R$67,8,FALSE)</f>
        <v>#N/A</v>
      </c>
      <c r="K30" s="148" t="e">
        <f>VLOOKUP($C30,Name!$B$12:$R$67,9,FALSE)</f>
        <v>#N/A</v>
      </c>
      <c r="L30" s="148" t="e">
        <f>VLOOKUP($C30,Name!$B$12:$R$67,10,FALSE)</f>
        <v>#N/A</v>
      </c>
      <c r="M30" s="196" t="e">
        <f>VLOOKUP($C30,Name!$B$12:$R$67,11,FALSE)</f>
        <v>#N/A</v>
      </c>
      <c r="N30" s="148" t="e">
        <f>VLOOKUP($C30,Name!$B$12:$R$67,12,FALSE)</f>
        <v>#N/A</v>
      </c>
      <c r="O30" s="148" t="e">
        <f>VLOOKUP($C30,Name!$B$12:$R$67,13,FALSE)</f>
        <v>#N/A</v>
      </c>
      <c r="P30" s="147" t="e">
        <f>VLOOKUP($C30,Name!$B$12:$R$67,14,FALSE)</f>
        <v>#N/A</v>
      </c>
      <c r="Q30" s="147" t="e">
        <f>VLOOKUP($C30,Name!$B$12:$R$67,15,FALSE)</f>
        <v>#N/A</v>
      </c>
      <c r="R30" s="148" t="e">
        <f>VLOOKUP($C30,Name!$B$12:$R$67,16,FALSE)</f>
        <v>#N/A</v>
      </c>
      <c r="S30" s="196" t="e">
        <f>VLOOKUP($C30,Name!$B$12:$R$67,17,FALSE)</f>
        <v>#N/A</v>
      </c>
      <c r="T30" s="82"/>
      <c r="U30" s="82"/>
      <c r="V30" s="82"/>
      <c r="W30" s="82"/>
      <c r="X30" s="82"/>
      <c r="Y30" s="82"/>
      <c r="Z30" s="179">
        <f t="shared" si="0"/>
        <v>0</v>
      </c>
      <c r="AA30" s="178">
        <f>SUM(Z30:Z33)</f>
        <v>0</v>
      </c>
      <c r="AB30" s="176">
        <f>SUM(Z30:Z33)</f>
        <v>0</v>
      </c>
      <c r="AC30" s="176">
        <f t="shared" si="1"/>
        <v>0</v>
      </c>
      <c r="AD30" s="41"/>
    </row>
    <row r="31" spans="1:30" ht="20.100000000000001" customHeight="1" x14ac:dyDescent="0.25">
      <c r="A31" s="41">
        <f>Name!$E$7</f>
        <v>0</v>
      </c>
      <c r="B31" s="24" t="s">
        <v>30</v>
      </c>
      <c r="C31" s="168"/>
      <c r="D31" s="188" t="e">
        <f>VLOOKUP($C31,Name!$B$12:$R$67,2,FALSE)</f>
        <v>#N/A</v>
      </c>
      <c r="E31" s="148" t="e">
        <f>VLOOKUP($C31,Name!$B$12:$R$67,3,FALSE)</f>
        <v>#N/A</v>
      </c>
      <c r="F31" s="147" t="e">
        <f>VLOOKUP($C31,Name!$B$12:$R$67,4,FALSE)</f>
        <v>#N/A</v>
      </c>
      <c r="G31" s="122"/>
      <c r="H31" s="199" t="e">
        <f>VLOOKUP($C31,Name!$B$12:$R$67,6,FALSE)</f>
        <v>#N/A</v>
      </c>
      <c r="I31" s="147" t="e">
        <f>VLOOKUP($C31,Name!$B$12:$R$67,7,FALSE)</f>
        <v>#N/A</v>
      </c>
      <c r="J31" s="200" t="e">
        <f>VLOOKUP($C31,Name!$B$12:$R$67,8,FALSE)</f>
        <v>#N/A</v>
      </c>
      <c r="K31" s="148" t="e">
        <f>VLOOKUP($C31,Name!$B$12:$R$67,9,FALSE)</f>
        <v>#N/A</v>
      </c>
      <c r="L31" s="148" t="e">
        <f>VLOOKUP($C31,Name!$B$12:$R$67,10,FALSE)</f>
        <v>#N/A</v>
      </c>
      <c r="M31" s="196" t="e">
        <f>VLOOKUP($C31,Name!$B$12:$R$67,11,FALSE)</f>
        <v>#N/A</v>
      </c>
      <c r="N31" s="148" t="e">
        <f>VLOOKUP($C31,Name!$B$12:$R$67,12,FALSE)</f>
        <v>#N/A</v>
      </c>
      <c r="O31" s="148" t="e">
        <f>VLOOKUP($C31,Name!$B$12:$R$67,13,FALSE)</f>
        <v>#N/A</v>
      </c>
      <c r="P31" s="147" t="e">
        <f>VLOOKUP($C31,Name!$B$12:$R$67,14,FALSE)</f>
        <v>#N/A</v>
      </c>
      <c r="Q31" s="147" t="e">
        <f>VLOOKUP($C31,Name!$B$12:$R$67,15,FALSE)</f>
        <v>#N/A</v>
      </c>
      <c r="R31" s="148" t="e">
        <f>VLOOKUP($C31,Name!$B$12:$R$67,16,FALSE)</f>
        <v>#N/A</v>
      </c>
      <c r="S31" s="196" t="e">
        <f>VLOOKUP($C31,Name!$B$12:$R$67,17,FALSE)</f>
        <v>#N/A</v>
      </c>
      <c r="T31" s="83"/>
      <c r="U31" s="83"/>
      <c r="V31" s="83"/>
      <c r="W31" s="83"/>
      <c r="X31" s="83"/>
      <c r="Y31" s="84"/>
      <c r="Z31" s="174">
        <f t="shared" si="0"/>
        <v>0</v>
      </c>
      <c r="AA31" s="175" t="s">
        <v>66</v>
      </c>
      <c r="AB31" s="176"/>
      <c r="AC31" s="176">
        <f t="shared" si="1"/>
        <v>0</v>
      </c>
      <c r="AD31" s="41"/>
    </row>
    <row r="32" spans="1:30" ht="20.100000000000001" customHeight="1" x14ac:dyDescent="0.25">
      <c r="A32" s="41">
        <f>Name!$E$7</f>
        <v>0</v>
      </c>
      <c r="B32" s="24" t="s">
        <v>30</v>
      </c>
      <c r="C32" s="168"/>
      <c r="D32" s="188" t="e">
        <f>VLOOKUP($C32,Name!$B$12:$R$67,2,FALSE)</f>
        <v>#N/A</v>
      </c>
      <c r="E32" s="148" t="e">
        <f>VLOOKUP($C32,Name!$B$12:$R$67,3,FALSE)</f>
        <v>#N/A</v>
      </c>
      <c r="F32" s="147" t="e">
        <f>VLOOKUP($C32,Name!$B$12:$R$67,4,FALSE)</f>
        <v>#N/A</v>
      </c>
      <c r="G32" s="122"/>
      <c r="H32" s="199" t="e">
        <f>VLOOKUP($C32,Name!$B$12:$R$67,6,FALSE)</f>
        <v>#N/A</v>
      </c>
      <c r="I32" s="147" t="e">
        <f>VLOOKUP($C32,Name!$B$12:$R$67,7,FALSE)</f>
        <v>#N/A</v>
      </c>
      <c r="J32" s="200" t="e">
        <f>VLOOKUP($C32,Name!$B$12:$R$67,8,FALSE)</f>
        <v>#N/A</v>
      </c>
      <c r="K32" s="148" t="e">
        <f>VLOOKUP($C32,Name!$B$12:$R$67,9,FALSE)</f>
        <v>#N/A</v>
      </c>
      <c r="L32" s="148" t="e">
        <f>VLOOKUP($C32,Name!$B$12:$R$67,10,FALSE)</f>
        <v>#N/A</v>
      </c>
      <c r="M32" s="196" t="e">
        <f>VLOOKUP($C32,Name!$B$12:$R$67,11,FALSE)</f>
        <v>#N/A</v>
      </c>
      <c r="N32" s="148" t="e">
        <f>VLOOKUP($C32,Name!$B$12:$R$67,12,FALSE)</f>
        <v>#N/A</v>
      </c>
      <c r="O32" s="148" t="e">
        <f>VLOOKUP($C32,Name!$B$12:$R$67,13,FALSE)</f>
        <v>#N/A</v>
      </c>
      <c r="P32" s="147" t="e">
        <f>VLOOKUP($C32,Name!$B$12:$R$67,14,FALSE)</f>
        <v>#N/A</v>
      </c>
      <c r="Q32" s="147" t="e">
        <f>VLOOKUP($C32,Name!$B$12:$R$67,15,FALSE)</f>
        <v>#N/A</v>
      </c>
      <c r="R32" s="148" t="e">
        <f>VLOOKUP($C32,Name!$B$12:$R$67,16,FALSE)</f>
        <v>#N/A</v>
      </c>
      <c r="S32" s="196" t="e">
        <f>VLOOKUP($C32,Name!$B$12:$R$67,17,FALSE)</f>
        <v>#N/A</v>
      </c>
      <c r="T32" s="83"/>
      <c r="U32" s="83"/>
      <c r="V32" s="83"/>
      <c r="W32" s="83"/>
      <c r="X32" s="83"/>
      <c r="Y32" s="84"/>
      <c r="Z32" s="174">
        <f t="shared" si="0"/>
        <v>0</v>
      </c>
      <c r="AA32" s="175" t="s">
        <v>66</v>
      </c>
      <c r="AB32" s="176"/>
      <c r="AC32" s="176">
        <f t="shared" si="1"/>
        <v>0</v>
      </c>
      <c r="AD32" s="41"/>
    </row>
    <row r="33" spans="1:30" ht="20.100000000000001" customHeight="1" thickBot="1" x14ac:dyDescent="0.3">
      <c r="A33" s="41">
        <f>Name!$E$7</f>
        <v>0</v>
      </c>
      <c r="B33" s="24" t="s">
        <v>30</v>
      </c>
      <c r="C33" s="171"/>
      <c r="D33" s="189" t="e">
        <f>VLOOKUP($C33,Name!$B$12:$R$67,2,FALSE)</f>
        <v>#N/A</v>
      </c>
      <c r="E33" s="190" t="e">
        <f>VLOOKUP($C33,Name!$B$12:$R$67,3,FALSE)</f>
        <v>#N/A</v>
      </c>
      <c r="F33" s="191" t="e">
        <f>VLOOKUP($C33,Name!$B$12:$R$67,4,FALSE)</f>
        <v>#N/A</v>
      </c>
      <c r="G33" s="123"/>
      <c r="H33" s="201" t="e">
        <f>VLOOKUP($C33,Name!$B$12:$R$67,6,FALSE)</f>
        <v>#N/A</v>
      </c>
      <c r="I33" s="191" t="e">
        <f>VLOOKUP($C33,Name!$B$12:$R$67,7,FALSE)</f>
        <v>#N/A</v>
      </c>
      <c r="J33" s="202" t="e">
        <f>VLOOKUP($C33,Name!$B$12:$R$67,8,FALSE)</f>
        <v>#N/A</v>
      </c>
      <c r="K33" s="190" t="e">
        <f>VLOOKUP($C33,Name!$B$12:$R$67,9,FALSE)</f>
        <v>#N/A</v>
      </c>
      <c r="L33" s="190" t="e">
        <f>VLOOKUP($C33,Name!$B$12:$R$67,10,FALSE)</f>
        <v>#N/A</v>
      </c>
      <c r="M33" s="203" t="e">
        <f>VLOOKUP($C33,Name!$B$12:$R$67,11,FALSE)</f>
        <v>#N/A</v>
      </c>
      <c r="N33" s="190" t="e">
        <f>VLOOKUP($C33,Name!$B$12:$R$67,12,FALSE)</f>
        <v>#N/A</v>
      </c>
      <c r="O33" s="190" t="e">
        <f>VLOOKUP($C33,Name!$B$12:$R$67,13,FALSE)</f>
        <v>#N/A</v>
      </c>
      <c r="P33" s="191" t="e">
        <f>VLOOKUP($C33,Name!$B$12:$R$67,14,FALSE)</f>
        <v>#N/A</v>
      </c>
      <c r="Q33" s="191" t="e">
        <f>VLOOKUP($C33,Name!$B$12:$R$67,15,FALSE)</f>
        <v>#N/A</v>
      </c>
      <c r="R33" s="190" t="e">
        <f>VLOOKUP($C33,Name!$B$12:$R$67,16,FALSE)</f>
        <v>#N/A</v>
      </c>
      <c r="S33" s="203" t="e">
        <f>VLOOKUP($C33,Name!$B$12:$R$67,17,FALSE)</f>
        <v>#N/A</v>
      </c>
      <c r="T33" s="83"/>
      <c r="U33" s="83"/>
      <c r="V33" s="83"/>
      <c r="W33" s="83"/>
      <c r="X33" s="83"/>
      <c r="Y33" s="84"/>
      <c r="Z33" s="174">
        <f t="shared" si="0"/>
        <v>0</v>
      </c>
      <c r="AA33" s="175" t="s">
        <v>66</v>
      </c>
      <c r="AB33" s="176"/>
      <c r="AC33" s="176">
        <f t="shared" si="1"/>
        <v>0</v>
      </c>
      <c r="AD33" s="41"/>
    </row>
    <row r="34" spans="1:30" ht="20.100000000000001" customHeight="1" thickBot="1" x14ac:dyDescent="0.3">
      <c r="A34" s="41">
        <f>Name!$E$7</f>
        <v>0</v>
      </c>
      <c r="B34" s="114" t="s">
        <v>31</v>
      </c>
      <c r="C34" s="170"/>
      <c r="D34" s="188" t="e">
        <f>VLOOKUP($C34,Name!$B$12:$R$67,2,FALSE)</f>
        <v>#N/A</v>
      </c>
      <c r="E34" s="148" t="e">
        <f>VLOOKUP($C34,Name!$B$12:$R$67,3,FALSE)</f>
        <v>#N/A</v>
      </c>
      <c r="F34" s="147" t="e">
        <f>VLOOKUP($C34,Name!$B$12:$R$67,4,FALSE)</f>
        <v>#N/A</v>
      </c>
      <c r="G34" s="121"/>
      <c r="H34" s="199" t="e">
        <f>VLOOKUP($C34,Name!$B$12:$R$67,6,FALSE)</f>
        <v>#N/A</v>
      </c>
      <c r="I34" s="147" t="e">
        <f>VLOOKUP($C34,Name!$B$12:$R$67,7,FALSE)</f>
        <v>#N/A</v>
      </c>
      <c r="J34" s="200" t="e">
        <f>VLOOKUP($C34,Name!$B$12:$R$67,8,FALSE)</f>
        <v>#N/A</v>
      </c>
      <c r="K34" s="148" t="e">
        <f>VLOOKUP($C34,Name!$B$12:$R$67,9,FALSE)</f>
        <v>#N/A</v>
      </c>
      <c r="L34" s="148" t="e">
        <f>VLOOKUP($C34,Name!$B$12:$R$67,10,FALSE)</f>
        <v>#N/A</v>
      </c>
      <c r="M34" s="196" t="e">
        <f>VLOOKUP($C34,Name!$B$12:$R$67,11,FALSE)</f>
        <v>#N/A</v>
      </c>
      <c r="N34" s="148" t="e">
        <f>VLOOKUP($C34,Name!$B$12:$R$67,12,FALSE)</f>
        <v>#N/A</v>
      </c>
      <c r="O34" s="148" t="e">
        <f>VLOOKUP($C34,Name!$B$12:$R$67,13,FALSE)</f>
        <v>#N/A</v>
      </c>
      <c r="P34" s="147" t="e">
        <f>VLOOKUP($C34,Name!$B$12:$R$67,14,FALSE)</f>
        <v>#N/A</v>
      </c>
      <c r="Q34" s="147" t="e">
        <f>VLOOKUP($C34,Name!$B$12:$R$67,15,FALSE)</f>
        <v>#N/A</v>
      </c>
      <c r="R34" s="148" t="e">
        <f>VLOOKUP($C34,Name!$B$12:$R$67,16,FALSE)</f>
        <v>#N/A</v>
      </c>
      <c r="S34" s="196" t="e">
        <f>VLOOKUP($C34,Name!$B$12:$R$67,17,FALSE)</f>
        <v>#N/A</v>
      </c>
      <c r="T34" s="82"/>
      <c r="U34" s="82"/>
      <c r="V34" s="82"/>
      <c r="W34" s="82"/>
      <c r="X34" s="82"/>
      <c r="Y34" s="82"/>
      <c r="Z34" s="179">
        <f t="shared" si="0"/>
        <v>0</v>
      </c>
      <c r="AA34" s="178">
        <f>SUM(Z34:Z37)</f>
        <v>0</v>
      </c>
      <c r="AB34" s="176">
        <f>SUM(Z34:Z37)</f>
        <v>0</v>
      </c>
      <c r="AC34" s="176">
        <f t="shared" si="1"/>
        <v>0</v>
      </c>
      <c r="AD34" s="41"/>
    </row>
    <row r="35" spans="1:30" ht="20.100000000000001" customHeight="1" x14ac:dyDescent="0.25">
      <c r="A35" s="41">
        <f>Name!$E$7</f>
        <v>0</v>
      </c>
      <c r="B35" s="24" t="s">
        <v>31</v>
      </c>
      <c r="C35" s="168"/>
      <c r="D35" s="188" t="e">
        <f>VLOOKUP($C35,Name!$B$12:$R$67,2,FALSE)</f>
        <v>#N/A</v>
      </c>
      <c r="E35" s="148" t="e">
        <f>VLOOKUP($C35,Name!$B$12:$R$67,3,FALSE)</f>
        <v>#N/A</v>
      </c>
      <c r="F35" s="147" t="e">
        <f>VLOOKUP($C35,Name!$B$12:$R$67,4,FALSE)</f>
        <v>#N/A</v>
      </c>
      <c r="G35" s="122"/>
      <c r="H35" s="199" t="e">
        <f>VLOOKUP($C35,Name!$B$12:$R$67,6,FALSE)</f>
        <v>#N/A</v>
      </c>
      <c r="I35" s="147" t="e">
        <f>VLOOKUP($C35,Name!$B$12:$R$67,7,FALSE)</f>
        <v>#N/A</v>
      </c>
      <c r="J35" s="200" t="e">
        <f>VLOOKUP($C35,Name!$B$12:$R$67,8,FALSE)</f>
        <v>#N/A</v>
      </c>
      <c r="K35" s="148" t="e">
        <f>VLOOKUP($C35,Name!$B$12:$R$67,9,FALSE)</f>
        <v>#N/A</v>
      </c>
      <c r="L35" s="148" t="e">
        <f>VLOOKUP($C35,Name!$B$12:$R$67,10,FALSE)</f>
        <v>#N/A</v>
      </c>
      <c r="M35" s="196" t="e">
        <f>VLOOKUP($C35,Name!$B$12:$R$67,11,FALSE)</f>
        <v>#N/A</v>
      </c>
      <c r="N35" s="148" t="e">
        <f>VLOOKUP($C35,Name!$B$12:$R$67,12,FALSE)</f>
        <v>#N/A</v>
      </c>
      <c r="O35" s="148" t="e">
        <f>VLOOKUP($C35,Name!$B$12:$R$67,13,FALSE)</f>
        <v>#N/A</v>
      </c>
      <c r="P35" s="147" t="e">
        <f>VLOOKUP($C35,Name!$B$12:$R$67,14,FALSE)</f>
        <v>#N/A</v>
      </c>
      <c r="Q35" s="147" t="e">
        <f>VLOOKUP($C35,Name!$B$12:$R$67,15,FALSE)</f>
        <v>#N/A</v>
      </c>
      <c r="R35" s="148" t="e">
        <f>VLOOKUP($C35,Name!$B$12:$R$67,16,FALSE)</f>
        <v>#N/A</v>
      </c>
      <c r="S35" s="196" t="e">
        <f>VLOOKUP($C35,Name!$B$12:$R$67,17,FALSE)</f>
        <v>#N/A</v>
      </c>
      <c r="T35" s="83"/>
      <c r="U35" s="83"/>
      <c r="V35" s="83"/>
      <c r="W35" s="83"/>
      <c r="X35" s="83"/>
      <c r="Y35" s="84"/>
      <c r="Z35" s="174">
        <f t="shared" si="0"/>
        <v>0</v>
      </c>
      <c r="AA35" s="175" t="s">
        <v>66</v>
      </c>
      <c r="AB35" s="176"/>
      <c r="AC35" s="176">
        <f t="shared" si="1"/>
        <v>0</v>
      </c>
      <c r="AD35" s="41"/>
    </row>
    <row r="36" spans="1:30" ht="20.100000000000001" customHeight="1" x14ac:dyDescent="0.25">
      <c r="A36" s="41">
        <f>Name!$E$7</f>
        <v>0</v>
      </c>
      <c r="B36" s="24" t="s">
        <v>31</v>
      </c>
      <c r="C36" s="168"/>
      <c r="D36" s="188" t="e">
        <f>VLOOKUP($C36,Name!$B$12:$R$67,2,FALSE)</f>
        <v>#N/A</v>
      </c>
      <c r="E36" s="148" t="e">
        <f>VLOOKUP($C36,Name!$B$12:$R$67,3,FALSE)</f>
        <v>#N/A</v>
      </c>
      <c r="F36" s="147" t="e">
        <f>VLOOKUP($C36,Name!$B$12:$R$67,4,FALSE)</f>
        <v>#N/A</v>
      </c>
      <c r="G36" s="122"/>
      <c r="H36" s="199" t="e">
        <f>VLOOKUP($C36,Name!$B$12:$R$67,6,FALSE)</f>
        <v>#N/A</v>
      </c>
      <c r="I36" s="147" t="e">
        <f>VLOOKUP($C36,Name!$B$12:$R$67,7,FALSE)</f>
        <v>#N/A</v>
      </c>
      <c r="J36" s="200" t="e">
        <f>VLOOKUP($C36,Name!$B$12:$R$67,8,FALSE)</f>
        <v>#N/A</v>
      </c>
      <c r="K36" s="148" t="e">
        <f>VLOOKUP($C36,Name!$B$12:$R$67,9,FALSE)</f>
        <v>#N/A</v>
      </c>
      <c r="L36" s="148" t="e">
        <f>VLOOKUP($C36,Name!$B$12:$R$67,10,FALSE)</f>
        <v>#N/A</v>
      </c>
      <c r="M36" s="196" t="e">
        <f>VLOOKUP($C36,Name!$B$12:$R$67,11,FALSE)</f>
        <v>#N/A</v>
      </c>
      <c r="N36" s="148" t="e">
        <f>VLOOKUP($C36,Name!$B$12:$R$67,12,FALSE)</f>
        <v>#N/A</v>
      </c>
      <c r="O36" s="148" t="e">
        <f>VLOOKUP($C36,Name!$B$12:$R$67,13,FALSE)</f>
        <v>#N/A</v>
      </c>
      <c r="P36" s="147" t="e">
        <f>VLOOKUP($C36,Name!$B$12:$R$67,14,FALSE)</f>
        <v>#N/A</v>
      </c>
      <c r="Q36" s="147" t="e">
        <f>VLOOKUP($C36,Name!$B$12:$R$67,15,FALSE)</f>
        <v>#N/A</v>
      </c>
      <c r="R36" s="148" t="e">
        <f>VLOOKUP($C36,Name!$B$12:$R$67,16,FALSE)</f>
        <v>#N/A</v>
      </c>
      <c r="S36" s="196" t="e">
        <f>VLOOKUP($C36,Name!$B$12:$R$67,17,FALSE)</f>
        <v>#N/A</v>
      </c>
      <c r="T36" s="83"/>
      <c r="U36" s="83"/>
      <c r="V36" s="83"/>
      <c r="W36" s="83"/>
      <c r="X36" s="83"/>
      <c r="Y36" s="84"/>
      <c r="Z36" s="174">
        <f t="shared" si="0"/>
        <v>0</v>
      </c>
      <c r="AA36" s="175" t="s">
        <v>66</v>
      </c>
      <c r="AB36" s="176"/>
      <c r="AC36" s="176">
        <f t="shared" si="1"/>
        <v>0</v>
      </c>
      <c r="AD36" s="41"/>
    </row>
    <row r="37" spans="1:30" ht="20.100000000000001" customHeight="1" thickBot="1" x14ac:dyDescent="0.3">
      <c r="A37" s="41">
        <f>Name!$E$7</f>
        <v>0</v>
      </c>
      <c r="B37" s="24" t="s">
        <v>31</v>
      </c>
      <c r="C37" s="171"/>
      <c r="D37" s="192" t="e">
        <f>VLOOKUP($C37,Name!$B$12:$R$67,2,FALSE)</f>
        <v>#N/A</v>
      </c>
      <c r="E37" s="193" t="e">
        <f>VLOOKUP($C37,Name!$B$12:$R$67,3,FALSE)</f>
        <v>#N/A</v>
      </c>
      <c r="F37" s="194" t="e">
        <f>VLOOKUP($C37,Name!$B$12:$R$67,4,FALSE)</f>
        <v>#N/A</v>
      </c>
      <c r="G37" s="123"/>
      <c r="H37" s="204" t="e">
        <f>VLOOKUP($C37,Name!$B$12:$R$67,6,FALSE)</f>
        <v>#N/A</v>
      </c>
      <c r="I37" s="194" t="e">
        <f>VLOOKUP($C37,Name!$B$12:$R$67,7,FALSE)</f>
        <v>#N/A</v>
      </c>
      <c r="J37" s="205" t="e">
        <f>VLOOKUP($C37,Name!$B$12:$R$67,8,FALSE)</f>
        <v>#N/A</v>
      </c>
      <c r="K37" s="193" t="e">
        <f>VLOOKUP($C37,Name!$B$12:$R$67,9,FALSE)</f>
        <v>#N/A</v>
      </c>
      <c r="L37" s="193" t="e">
        <f>VLOOKUP($C37,Name!$B$12:$R$67,10,FALSE)</f>
        <v>#N/A</v>
      </c>
      <c r="M37" s="206" t="e">
        <f>VLOOKUP($C37,Name!$B$12:$R$67,11,FALSE)</f>
        <v>#N/A</v>
      </c>
      <c r="N37" s="193" t="e">
        <f>VLOOKUP($C37,Name!$B$12:$R$67,12,FALSE)</f>
        <v>#N/A</v>
      </c>
      <c r="O37" s="193" t="e">
        <f>VLOOKUP($C37,Name!$B$12:$R$67,13,FALSE)</f>
        <v>#N/A</v>
      </c>
      <c r="P37" s="194" t="e">
        <f>VLOOKUP($C37,Name!$B$12:$R$67,14,FALSE)</f>
        <v>#N/A</v>
      </c>
      <c r="Q37" s="194" t="e">
        <f>VLOOKUP($C37,Name!$B$12:$R$67,15,FALSE)</f>
        <v>#N/A</v>
      </c>
      <c r="R37" s="193" t="e">
        <f>VLOOKUP($C37,Name!$B$12:$R$67,16,FALSE)</f>
        <v>#N/A</v>
      </c>
      <c r="S37" s="206" t="e">
        <f>VLOOKUP($C37,Name!$B$12:$R$67,17,FALSE)</f>
        <v>#N/A</v>
      </c>
      <c r="T37" s="83"/>
      <c r="U37" s="83"/>
      <c r="V37" s="83"/>
      <c r="W37" s="83"/>
      <c r="X37" s="83"/>
      <c r="Y37" s="84"/>
      <c r="Z37" s="174">
        <f t="shared" si="0"/>
        <v>0</v>
      </c>
      <c r="AA37" s="175" t="s">
        <v>66</v>
      </c>
      <c r="AB37" s="176"/>
      <c r="AC37" s="176">
        <f t="shared" si="1"/>
        <v>0</v>
      </c>
      <c r="AD37" s="41"/>
    </row>
    <row r="38" spans="1:30" ht="20.100000000000001" customHeight="1" thickBot="1" x14ac:dyDescent="0.3">
      <c r="A38" s="176"/>
      <c r="B38" s="221"/>
      <c r="C38" s="222"/>
      <c r="D38" s="251" t="s">
        <v>44</v>
      </c>
      <c r="E38" s="252"/>
      <c r="F38" s="252"/>
      <c r="G38" s="178"/>
      <c r="H38" s="214"/>
      <c r="I38" s="215"/>
      <c r="J38" s="216"/>
      <c r="K38" s="217"/>
      <c r="L38" s="215"/>
      <c r="M38" s="215"/>
      <c r="N38" s="218"/>
      <c r="O38" s="217"/>
      <c r="P38" s="215"/>
      <c r="Q38" s="215"/>
      <c r="R38" s="219"/>
      <c r="S38" s="220"/>
      <c r="T38" s="208"/>
      <c r="U38" s="208"/>
      <c r="V38" s="208"/>
      <c r="W38" s="208"/>
      <c r="X38" s="208"/>
      <c r="Y38" s="208"/>
      <c r="Z38" s="180"/>
      <c r="AA38" s="181"/>
      <c r="AB38" s="182"/>
      <c r="AC38" s="183"/>
      <c r="AD38" s="41"/>
    </row>
    <row r="39" spans="1:30" ht="20.100000000000001" customHeight="1" x14ac:dyDescent="0.25">
      <c r="A39" s="41">
        <f>Name!$E$7</f>
        <v>0</v>
      </c>
      <c r="B39" s="114">
        <v>1</v>
      </c>
      <c r="C39" s="170"/>
      <c r="D39" s="185" t="e">
        <f>VLOOKUP($C39,Name!$B$12:$R$67,2,FALSE)</f>
        <v>#N/A</v>
      </c>
      <c r="E39" s="186" t="e">
        <f>VLOOKUP($C39,Name!$B$12:$R$67,3,FALSE)</f>
        <v>#N/A</v>
      </c>
      <c r="F39" s="195" t="e">
        <f>VLOOKUP($C39,Name!$B$12:$R$67,4,FALSE)</f>
        <v>#N/A</v>
      </c>
      <c r="G39" s="29" t="s">
        <v>36</v>
      </c>
      <c r="H39" s="197" t="e">
        <f>VLOOKUP($C39,Name!$B$12:$R$67,6,FALSE)</f>
        <v>#N/A</v>
      </c>
      <c r="I39" s="187" t="e">
        <f>VLOOKUP($C39,Name!$B$12:$R$67,7,FALSE)</f>
        <v>#N/A</v>
      </c>
      <c r="J39" s="198" t="e">
        <f>VLOOKUP($C39,Name!$B$12:$R$67,8,FALSE)</f>
        <v>#N/A</v>
      </c>
      <c r="K39" s="186" t="e">
        <f>VLOOKUP($C39,Name!$B$12:$R$67,9,FALSE)</f>
        <v>#N/A</v>
      </c>
      <c r="L39" s="186" t="e">
        <f>VLOOKUP($C39,Name!$B$12:$R$67,10,FALSE)</f>
        <v>#N/A</v>
      </c>
      <c r="M39" s="187" t="e">
        <f>VLOOKUP($C39,Name!$B$12:$R$67,11,FALSE)</f>
        <v>#N/A</v>
      </c>
      <c r="N39" s="185" t="e">
        <f>VLOOKUP($C39,Name!$B$12:$R$67,12,FALSE)</f>
        <v>#N/A</v>
      </c>
      <c r="O39" s="186" t="e">
        <f>VLOOKUP($C39,Name!$B$12:$R$67,13,FALSE)</f>
        <v>#N/A</v>
      </c>
      <c r="P39" s="187" t="e">
        <f>VLOOKUP($C39,Name!$B$12:$R$67,14,FALSE)</f>
        <v>#N/A</v>
      </c>
      <c r="Q39" s="187" t="e">
        <f>VLOOKUP($C39,Name!$B$12:$R$67,15,FALSE)</f>
        <v>#N/A</v>
      </c>
      <c r="R39" s="186" t="e">
        <f>VLOOKUP($C39,Name!$B$12:$R$67,16,FALSE)</f>
        <v>#N/A</v>
      </c>
      <c r="S39" s="195" t="e">
        <f>VLOOKUP($C39,Name!$B$12:$R$67,17,FALSE)</f>
        <v>#N/A</v>
      </c>
      <c r="T39" s="82"/>
      <c r="U39" s="82"/>
      <c r="V39" s="82"/>
      <c r="W39" s="82"/>
      <c r="X39" s="82"/>
      <c r="Y39" s="82"/>
      <c r="Z39" s="179">
        <f>SUM(T39:Y39)</f>
        <v>0</v>
      </c>
      <c r="AA39" s="184"/>
      <c r="AB39" s="176"/>
      <c r="AC39" s="176">
        <f t="shared" si="1"/>
        <v>0</v>
      </c>
      <c r="AD39" s="41"/>
    </row>
    <row r="40" spans="1:30" ht="20.100000000000001" customHeight="1" x14ac:dyDescent="0.25">
      <c r="A40" s="41">
        <f>Name!$E$7</f>
        <v>0</v>
      </c>
      <c r="B40" s="24">
        <v>2</v>
      </c>
      <c r="C40" s="168"/>
      <c r="D40" s="188" t="e">
        <f>VLOOKUP($C40,Name!$B$12:$R$67,2,FALSE)</f>
        <v>#N/A</v>
      </c>
      <c r="E40" s="148" t="e">
        <f>VLOOKUP($C40,Name!$B$12:$R$67,3,FALSE)</f>
        <v>#N/A</v>
      </c>
      <c r="F40" s="196" t="e">
        <f>VLOOKUP($C40,Name!$B$12:$R$67,4,FALSE)</f>
        <v>#N/A</v>
      </c>
      <c r="G40" s="29" t="s">
        <v>36</v>
      </c>
      <c r="H40" s="199" t="e">
        <f>VLOOKUP($C40,Name!$B$12:$R$67,6,FALSE)</f>
        <v>#N/A</v>
      </c>
      <c r="I40" s="147" t="e">
        <f>VLOOKUP($C40,Name!$B$12:$R$67,7,FALSE)</f>
        <v>#N/A</v>
      </c>
      <c r="J40" s="200" t="e">
        <f>VLOOKUP($C40,Name!$B$12:$R$67,8,FALSE)</f>
        <v>#N/A</v>
      </c>
      <c r="K40" s="148" t="e">
        <f>VLOOKUP($C40,Name!$B$12:$R$67,9,FALSE)</f>
        <v>#N/A</v>
      </c>
      <c r="L40" s="148" t="e">
        <f>VLOOKUP($C40,Name!$B$12:$R$67,10,FALSE)</f>
        <v>#N/A</v>
      </c>
      <c r="M40" s="147" t="e">
        <f>VLOOKUP($C40,Name!$B$12:$R$67,11,FALSE)</f>
        <v>#N/A</v>
      </c>
      <c r="N40" s="188" t="e">
        <f>VLOOKUP($C40,Name!$B$12:$R$67,12,FALSE)</f>
        <v>#N/A</v>
      </c>
      <c r="O40" s="148" t="e">
        <f>VLOOKUP($C40,Name!$B$12:$R$67,13,FALSE)</f>
        <v>#N/A</v>
      </c>
      <c r="P40" s="147" t="e">
        <f>VLOOKUP($C40,Name!$B$12:$R$67,14,FALSE)</f>
        <v>#N/A</v>
      </c>
      <c r="Q40" s="147" t="e">
        <f>VLOOKUP($C40,Name!$B$12:$R$67,15,FALSE)</f>
        <v>#N/A</v>
      </c>
      <c r="R40" s="148" t="e">
        <f>VLOOKUP($C40,Name!$B$12:$R$67,16,FALSE)</f>
        <v>#N/A</v>
      </c>
      <c r="S40" s="196" t="e">
        <f>VLOOKUP($C40,Name!$B$12:$R$67,17,FALSE)</f>
        <v>#N/A</v>
      </c>
      <c r="T40" s="83"/>
      <c r="U40" s="83"/>
      <c r="V40" s="83"/>
      <c r="W40" s="83"/>
      <c r="X40" s="83"/>
      <c r="Y40" s="84"/>
      <c r="Z40" s="174">
        <f>SUM(T40:Y40)</f>
        <v>0</v>
      </c>
      <c r="AA40" s="184"/>
      <c r="AB40" s="176"/>
      <c r="AC40" s="176">
        <f t="shared" si="1"/>
        <v>0</v>
      </c>
      <c r="AD40" s="41"/>
    </row>
    <row r="41" spans="1:30" ht="20.100000000000001" customHeight="1" x14ac:dyDescent="0.25">
      <c r="A41" s="41">
        <f>Name!$E$7</f>
        <v>0</v>
      </c>
      <c r="B41" s="24">
        <v>3</v>
      </c>
      <c r="C41" s="168"/>
      <c r="D41" s="188" t="e">
        <f>VLOOKUP($C41,Name!$B$12:$R$67,2,FALSE)</f>
        <v>#N/A</v>
      </c>
      <c r="E41" s="148" t="e">
        <f>VLOOKUP($C41,Name!$B$12:$R$67,3,FALSE)</f>
        <v>#N/A</v>
      </c>
      <c r="F41" s="196" t="e">
        <f>VLOOKUP($C41,Name!$B$12:$R$67,4,FALSE)</f>
        <v>#N/A</v>
      </c>
      <c r="G41" s="29" t="s">
        <v>36</v>
      </c>
      <c r="H41" s="199" t="e">
        <f>VLOOKUP($C41,Name!$B$12:$R$67,6,FALSE)</f>
        <v>#N/A</v>
      </c>
      <c r="I41" s="147" t="e">
        <f>VLOOKUP($C41,Name!$B$12:$R$67,7,FALSE)</f>
        <v>#N/A</v>
      </c>
      <c r="J41" s="200" t="e">
        <f>VLOOKUP($C41,Name!$B$12:$R$67,8,FALSE)</f>
        <v>#N/A</v>
      </c>
      <c r="K41" s="148" t="e">
        <f>VLOOKUP($C41,Name!$B$12:$R$67,9,FALSE)</f>
        <v>#N/A</v>
      </c>
      <c r="L41" s="148" t="e">
        <f>VLOOKUP($C41,Name!$B$12:$R$67,10,FALSE)</f>
        <v>#N/A</v>
      </c>
      <c r="M41" s="147" t="e">
        <f>VLOOKUP($C41,Name!$B$12:$R$67,11,FALSE)</f>
        <v>#N/A</v>
      </c>
      <c r="N41" s="188" t="e">
        <f>VLOOKUP($C41,Name!$B$12:$R$67,12,FALSE)</f>
        <v>#N/A</v>
      </c>
      <c r="O41" s="148" t="e">
        <f>VLOOKUP($C41,Name!$B$12:$R$67,13,FALSE)</f>
        <v>#N/A</v>
      </c>
      <c r="P41" s="147" t="e">
        <f>VLOOKUP($C41,Name!$B$12:$R$67,14,FALSE)</f>
        <v>#N/A</v>
      </c>
      <c r="Q41" s="147" t="e">
        <f>VLOOKUP($C41,Name!$B$12:$R$67,15,FALSE)</f>
        <v>#N/A</v>
      </c>
      <c r="R41" s="148" t="e">
        <f>VLOOKUP($C41,Name!$B$12:$R$67,16,FALSE)</f>
        <v>#N/A</v>
      </c>
      <c r="S41" s="196" t="e">
        <f>VLOOKUP($C41,Name!$B$12:$R$67,17,FALSE)</f>
        <v>#N/A</v>
      </c>
      <c r="T41" s="83"/>
      <c r="U41" s="83"/>
      <c r="V41" s="83"/>
      <c r="W41" s="83"/>
      <c r="X41" s="83"/>
      <c r="Y41" s="84"/>
      <c r="Z41" s="174">
        <f t="shared" ref="Z41:Z67" si="2">SUM(T41:Y41)</f>
        <v>0</v>
      </c>
      <c r="AA41" s="184"/>
      <c r="AB41" s="176"/>
      <c r="AC41" s="176">
        <f t="shared" si="1"/>
        <v>0</v>
      </c>
      <c r="AD41" s="41"/>
    </row>
    <row r="42" spans="1:30" ht="20.100000000000001" customHeight="1" x14ac:dyDescent="0.25">
      <c r="A42" s="41">
        <f>Name!$E$7</f>
        <v>0</v>
      </c>
      <c r="B42" s="24">
        <v>4</v>
      </c>
      <c r="C42" s="168"/>
      <c r="D42" s="188" t="e">
        <f>VLOOKUP($C42,Name!$B$12:$R$67,2,FALSE)</f>
        <v>#N/A</v>
      </c>
      <c r="E42" s="148" t="e">
        <f>VLOOKUP($C42,Name!$B$12:$R$67,3,FALSE)</f>
        <v>#N/A</v>
      </c>
      <c r="F42" s="196" t="e">
        <f>VLOOKUP($C42,Name!$B$12:$R$67,4,FALSE)</f>
        <v>#N/A</v>
      </c>
      <c r="G42" s="29" t="s">
        <v>36</v>
      </c>
      <c r="H42" s="199" t="e">
        <f>VLOOKUP($C42,Name!$B$12:$R$67,6,FALSE)</f>
        <v>#N/A</v>
      </c>
      <c r="I42" s="147" t="e">
        <f>VLOOKUP($C42,Name!$B$12:$R$67,7,FALSE)</f>
        <v>#N/A</v>
      </c>
      <c r="J42" s="200" t="e">
        <f>VLOOKUP($C42,Name!$B$12:$R$67,8,FALSE)</f>
        <v>#N/A</v>
      </c>
      <c r="K42" s="148" t="e">
        <f>VLOOKUP($C42,Name!$B$12:$R$67,9,FALSE)</f>
        <v>#N/A</v>
      </c>
      <c r="L42" s="148" t="e">
        <f>VLOOKUP($C42,Name!$B$12:$R$67,10,FALSE)</f>
        <v>#N/A</v>
      </c>
      <c r="M42" s="147" t="e">
        <f>VLOOKUP($C42,Name!$B$12:$R$67,11,FALSE)</f>
        <v>#N/A</v>
      </c>
      <c r="N42" s="188" t="e">
        <f>VLOOKUP($C42,Name!$B$12:$R$67,12,FALSE)</f>
        <v>#N/A</v>
      </c>
      <c r="O42" s="148" t="e">
        <f>VLOOKUP($C42,Name!$B$12:$R$67,13,FALSE)</f>
        <v>#N/A</v>
      </c>
      <c r="P42" s="147" t="e">
        <f>VLOOKUP($C42,Name!$B$12:$R$67,14,FALSE)</f>
        <v>#N/A</v>
      </c>
      <c r="Q42" s="147" t="e">
        <f>VLOOKUP($C42,Name!$B$12:$R$67,15,FALSE)</f>
        <v>#N/A</v>
      </c>
      <c r="R42" s="148" t="e">
        <f>VLOOKUP($C42,Name!$B$12:$R$67,16,FALSE)</f>
        <v>#N/A</v>
      </c>
      <c r="S42" s="196" t="e">
        <f>VLOOKUP($C42,Name!$B$12:$R$67,17,FALSE)</f>
        <v>#N/A</v>
      </c>
      <c r="T42" s="83"/>
      <c r="U42" s="83"/>
      <c r="V42" s="83"/>
      <c r="W42" s="83"/>
      <c r="X42" s="83"/>
      <c r="Y42" s="84"/>
      <c r="Z42" s="174">
        <f t="shared" si="2"/>
        <v>0</v>
      </c>
      <c r="AA42" s="184"/>
      <c r="AB42" s="176"/>
      <c r="AC42" s="176">
        <f t="shared" si="1"/>
        <v>0</v>
      </c>
      <c r="AD42" s="41"/>
    </row>
    <row r="43" spans="1:30" ht="20.100000000000001" customHeight="1" x14ac:dyDescent="0.25">
      <c r="A43" s="41">
        <f>Name!$E$7</f>
        <v>0</v>
      </c>
      <c r="B43" s="24">
        <v>5</v>
      </c>
      <c r="C43" s="168"/>
      <c r="D43" s="188" t="e">
        <f>VLOOKUP($C43,Name!$B$12:$R$67,2,FALSE)</f>
        <v>#N/A</v>
      </c>
      <c r="E43" s="148" t="e">
        <f>VLOOKUP($C43,Name!$B$12:$R$67,3,FALSE)</f>
        <v>#N/A</v>
      </c>
      <c r="F43" s="196" t="e">
        <f>VLOOKUP($C43,Name!$B$12:$R$67,4,FALSE)</f>
        <v>#N/A</v>
      </c>
      <c r="G43" s="29" t="s">
        <v>36</v>
      </c>
      <c r="H43" s="199" t="e">
        <f>VLOOKUP($C43,Name!$B$12:$R$67,6,FALSE)</f>
        <v>#N/A</v>
      </c>
      <c r="I43" s="147" t="e">
        <f>VLOOKUP($C43,Name!$B$12:$R$67,7,FALSE)</f>
        <v>#N/A</v>
      </c>
      <c r="J43" s="200" t="e">
        <f>VLOOKUP($C43,Name!$B$12:$R$67,8,FALSE)</f>
        <v>#N/A</v>
      </c>
      <c r="K43" s="148" t="e">
        <f>VLOOKUP($C43,Name!$B$12:$R$67,9,FALSE)</f>
        <v>#N/A</v>
      </c>
      <c r="L43" s="148" t="e">
        <f>VLOOKUP($C43,Name!$B$12:$R$67,10,FALSE)</f>
        <v>#N/A</v>
      </c>
      <c r="M43" s="147" t="e">
        <f>VLOOKUP($C43,Name!$B$12:$R$67,11,FALSE)</f>
        <v>#N/A</v>
      </c>
      <c r="N43" s="188" t="e">
        <f>VLOOKUP($C43,Name!$B$12:$R$67,12,FALSE)</f>
        <v>#N/A</v>
      </c>
      <c r="O43" s="148" t="e">
        <f>VLOOKUP($C43,Name!$B$12:$R$67,13,FALSE)</f>
        <v>#N/A</v>
      </c>
      <c r="P43" s="147" t="e">
        <f>VLOOKUP($C43,Name!$B$12:$R$67,14,FALSE)</f>
        <v>#N/A</v>
      </c>
      <c r="Q43" s="147" t="e">
        <f>VLOOKUP($C43,Name!$B$12:$R$67,15,FALSE)</f>
        <v>#N/A</v>
      </c>
      <c r="R43" s="148" t="e">
        <f>VLOOKUP($C43,Name!$B$12:$R$67,16,FALSE)</f>
        <v>#N/A</v>
      </c>
      <c r="S43" s="196" t="e">
        <f>VLOOKUP($C43,Name!$B$12:$R$67,17,FALSE)</f>
        <v>#N/A</v>
      </c>
      <c r="T43" s="83"/>
      <c r="U43" s="83"/>
      <c r="V43" s="83"/>
      <c r="W43" s="83"/>
      <c r="X43" s="83"/>
      <c r="Y43" s="84"/>
      <c r="Z43" s="174">
        <f t="shared" si="2"/>
        <v>0</v>
      </c>
      <c r="AA43" s="184"/>
      <c r="AB43" s="176"/>
      <c r="AC43" s="176">
        <f t="shared" si="1"/>
        <v>0</v>
      </c>
      <c r="AD43" s="41"/>
    </row>
    <row r="44" spans="1:30" ht="20.100000000000001" customHeight="1" x14ac:dyDescent="0.25">
      <c r="A44" s="41">
        <f>Name!$E$7</f>
        <v>0</v>
      </c>
      <c r="B44" s="24">
        <v>6</v>
      </c>
      <c r="C44" s="168"/>
      <c r="D44" s="188" t="e">
        <f>VLOOKUP($C44,Name!$B$12:$R$67,2,FALSE)</f>
        <v>#N/A</v>
      </c>
      <c r="E44" s="148" t="e">
        <f>VLOOKUP($C44,Name!$B$12:$R$67,3,FALSE)</f>
        <v>#N/A</v>
      </c>
      <c r="F44" s="196" t="e">
        <f>VLOOKUP($C44,Name!$B$12:$R$67,4,FALSE)</f>
        <v>#N/A</v>
      </c>
      <c r="G44" s="29" t="s">
        <v>36</v>
      </c>
      <c r="H44" s="199" t="e">
        <f>VLOOKUP($C44,Name!$B$12:$R$67,6,FALSE)</f>
        <v>#N/A</v>
      </c>
      <c r="I44" s="147" t="e">
        <f>VLOOKUP($C44,Name!$B$12:$R$67,7,FALSE)</f>
        <v>#N/A</v>
      </c>
      <c r="J44" s="200" t="e">
        <f>VLOOKUP($C44,Name!$B$12:$R$67,8,FALSE)</f>
        <v>#N/A</v>
      </c>
      <c r="K44" s="148" t="e">
        <f>VLOOKUP($C44,Name!$B$12:$R$67,9,FALSE)</f>
        <v>#N/A</v>
      </c>
      <c r="L44" s="148" t="e">
        <f>VLOOKUP($C44,Name!$B$12:$R$67,10,FALSE)</f>
        <v>#N/A</v>
      </c>
      <c r="M44" s="147" t="e">
        <f>VLOOKUP($C44,Name!$B$12:$R$67,11,FALSE)</f>
        <v>#N/A</v>
      </c>
      <c r="N44" s="188" t="e">
        <f>VLOOKUP($C44,Name!$B$12:$R$67,12,FALSE)</f>
        <v>#N/A</v>
      </c>
      <c r="O44" s="148" t="e">
        <f>VLOOKUP($C44,Name!$B$12:$R$67,13,FALSE)</f>
        <v>#N/A</v>
      </c>
      <c r="P44" s="147" t="e">
        <f>VLOOKUP($C44,Name!$B$12:$R$67,14,FALSE)</f>
        <v>#N/A</v>
      </c>
      <c r="Q44" s="147" t="e">
        <f>VLOOKUP($C44,Name!$B$12:$R$67,15,FALSE)</f>
        <v>#N/A</v>
      </c>
      <c r="R44" s="148" t="e">
        <f>VLOOKUP($C44,Name!$B$12:$R$67,16,FALSE)</f>
        <v>#N/A</v>
      </c>
      <c r="S44" s="196" t="e">
        <f>VLOOKUP($C44,Name!$B$12:$R$67,17,FALSE)</f>
        <v>#N/A</v>
      </c>
      <c r="T44" s="83"/>
      <c r="U44" s="83"/>
      <c r="V44" s="83"/>
      <c r="W44" s="83"/>
      <c r="X44" s="83"/>
      <c r="Y44" s="84"/>
      <c r="Z44" s="174">
        <f t="shared" si="2"/>
        <v>0</v>
      </c>
      <c r="AA44" s="184"/>
      <c r="AB44" s="176"/>
      <c r="AC44" s="176">
        <f t="shared" si="1"/>
        <v>0</v>
      </c>
      <c r="AD44" s="41"/>
    </row>
    <row r="45" spans="1:30" ht="20.100000000000001" customHeight="1" x14ac:dyDescent="0.25">
      <c r="A45" s="41">
        <f>Name!$E$7</f>
        <v>0</v>
      </c>
      <c r="B45" s="24">
        <v>7</v>
      </c>
      <c r="C45" s="168"/>
      <c r="D45" s="188" t="e">
        <f>VLOOKUP($C45,Name!$B$12:$R$67,2,FALSE)</f>
        <v>#N/A</v>
      </c>
      <c r="E45" s="148" t="e">
        <f>VLOOKUP($C45,Name!$B$12:$R$67,3,FALSE)</f>
        <v>#N/A</v>
      </c>
      <c r="F45" s="196" t="e">
        <f>VLOOKUP($C45,Name!$B$12:$R$67,4,FALSE)</f>
        <v>#N/A</v>
      </c>
      <c r="G45" s="29" t="s">
        <v>36</v>
      </c>
      <c r="H45" s="199" t="e">
        <f>VLOOKUP($C45,Name!$B$12:$R$67,6,FALSE)</f>
        <v>#N/A</v>
      </c>
      <c r="I45" s="147" t="e">
        <f>VLOOKUP($C45,Name!$B$12:$R$67,7,FALSE)</f>
        <v>#N/A</v>
      </c>
      <c r="J45" s="200" t="e">
        <f>VLOOKUP($C45,Name!$B$12:$R$67,8,FALSE)</f>
        <v>#N/A</v>
      </c>
      <c r="K45" s="148" t="e">
        <f>VLOOKUP($C45,Name!$B$12:$R$67,9,FALSE)</f>
        <v>#N/A</v>
      </c>
      <c r="L45" s="148" t="e">
        <f>VLOOKUP($C45,Name!$B$12:$R$67,10,FALSE)</f>
        <v>#N/A</v>
      </c>
      <c r="M45" s="147" t="e">
        <f>VLOOKUP($C45,Name!$B$12:$R$67,11,FALSE)</f>
        <v>#N/A</v>
      </c>
      <c r="N45" s="188" t="e">
        <f>VLOOKUP($C45,Name!$B$12:$R$67,12,FALSE)</f>
        <v>#N/A</v>
      </c>
      <c r="O45" s="148" t="e">
        <f>VLOOKUP($C45,Name!$B$12:$R$67,13,FALSE)</f>
        <v>#N/A</v>
      </c>
      <c r="P45" s="147" t="e">
        <f>VLOOKUP($C45,Name!$B$12:$R$67,14,FALSE)</f>
        <v>#N/A</v>
      </c>
      <c r="Q45" s="147" t="e">
        <f>VLOOKUP($C45,Name!$B$12:$R$67,15,FALSE)</f>
        <v>#N/A</v>
      </c>
      <c r="R45" s="148" t="e">
        <f>VLOOKUP($C45,Name!$B$12:$R$67,16,FALSE)</f>
        <v>#N/A</v>
      </c>
      <c r="S45" s="196" t="e">
        <f>VLOOKUP($C45,Name!$B$12:$R$67,17,FALSE)</f>
        <v>#N/A</v>
      </c>
      <c r="T45" s="83"/>
      <c r="U45" s="83"/>
      <c r="V45" s="83"/>
      <c r="W45" s="83"/>
      <c r="X45" s="83"/>
      <c r="Y45" s="84"/>
      <c r="Z45" s="174">
        <f t="shared" si="2"/>
        <v>0</v>
      </c>
      <c r="AA45" s="184"/>
      <c r="AB45" s="176"/>
      <c r="AC45" s="176">
        <f t="shared" si="1"/>
        <v>0</v>
      </c>
      <c r="AD45" s="41"/>
    </row>
    <row r="46" spans="1:30" ht="20.100000000000001" customHeight="1" x14ac:dyDescent="0.25">
      <c r="A46" s="41">
        <f>Name!$E$7</f>
        <v>0</v>
      </c>
      <c r="B46" s="24">
        <v>8</v>
      </c>
      <c r="C46" s="168"/>
      <c r="D46" s="188" t="e">
        <f>VLOOKUP($C46,Name!$B$12:$R$67,2,FALSE)</f>
        <v>#N/A</v>
      </c>
      <c r="E46" s="148" t="e">
        <f>VLOOKUP($C46,Name!$B$12:$R$67,3,FALSE)</f>
        <v>#N/A</v>
      </c>
      <c r="F46" s="196" t="e">
        <f>VLOOKUP($C46,Name!$B$12:$R$67,4,FALSE)</f>
        <v>#N/A</v>
      </c>
      <c r="G46" s="29" t="s">
        <v>36</v>
      </c>
      <c r="H46" s="199" t="e">
        <f>VLOOKUP($C46,Name!$B$12:$R$67,6,FALSE)</f>
        <v>#N/A</v>
      </c>
      <c r="I46" s="147" t="e">
        <f>VLOOKUP($C46,Name!$B$12:$R$67,7,FALSE)</f>
        <v>#N/A</v>
      </c>
      <c r="J46" s="200" t="e">
        <f>VLOOKUP($C46,Name!$B$12:$R$67,8,FALSE)</f>
        <v>#N/A</v>
      </c>
      <c r="K46" s="148" t="e">
        <f>VLOOKUP($C46,Name!$B$12:$R$67,9,FALSE)</f>
        <v>#N/A</v>
      </c>
      <c r="L46" s="148" t="e">
        <f>VLOOKUP($C46,Name!$B$12:$R$67,10,FALSE)</f>
        <v>#N/A</v>
      </c>
      <c r="M46" s="147" t="e">
        <f>VLOOKUP($C46,Name!$B$12:$R$67,11,FALSE)</f>
        <v>#N/A</v>
      </c>
      <c r="N46" s="188" t="e">
        <f>VLOOKUP($C46,Name!$B$12:$R$67,12,FALSE)</f>
        <v>#N/A</v>
      </c>
      <c r="O46" s="148" t="e">
        <f>VLOOKUP($C46,Name!$B$12:$R$67,13,FALSE)</f>
        <v>#N/A</v>
      </c>
      <c r="P46" s="147" t="e">
        <f>VLOOKUP($C46,Name!$B$12:$R$67,14,FALSE)</f>
        <v>#N/A</v>
      </c>
      <c r="Q46" s="147" t="e">
        <f>VLOOKUP($C46,Name!$B$12:$R$67,15,FALSE)</f>
        <v>#N/A</v>
      </c>
      <c r="R46" s="148" t="e">
        <f>VLOOKUP($C46,Name!$B$12:$R$67,16,FALSE)</f>
        <v>#N/A</v>
      </c>
      <c r="S46" s="196" t="e">
        <f>VLOOKUP($C46,Name!$B$12:$R$67,17,FALSE)</f>
        <v>#N/A</v>
      </c>
      <c r="T46" s="83"/>
      <c r="U46" s="83"/>
      <c r="V46" s="83"/>
      <c r="W46" s="83"/>
      <c r="X46" s="83"/>
      <c r="Y46" s="84"/>
      <c r="Z46" s="174">
        <f t="shared" si="2"/>
        <v>0</v>
      </c>
      <c r="AA46" s="184"/>
      <c r="AB46" s="176"/>
      <c r="AC46" s="176">
        <f t="shared" si="1"/>
        <v>0</v>
      </c>
      <c r="AD46" s="41"/>
    </row>
    <row r="47" spans="1:30" ht="20.100000000000001" customHeight="1" x14ac:dyDescent="0.25">
      <c r="A47" s="41">
        <f>Name!$E$7</f>
        <v>0</v>
      </c>
      <c r="B47" s="24">
        <v>9</v>
      </c>
      <c r="C47" s="168"/>
      <c r="D47" s="188" t="e">
        <f>VLOOKUP($C47,Name!$B$12:$R$67,2,FALSE)</f>
        <v>#N/A</v>
      </c>
      <c r="E47" s="148" t="e">
        <f>VLOOKUP($C47,Name!$B$12:$R$67,3,FALSE)</f>
        <v>#N/A</v>
      </c>
      <c r="F47" s="196" t="e">
        <f>VLOOKUP($C47,Name!$B$12:$R$67,4,FALSE)</f>
        <v>#N/A</v>
      </c>
      <c r="G47" s="29" t="s">
        <v>36</v>
      </c>
      <c r="H47" s="199" t="e">
        <f>VLOOKUP($C47,Name!$B$12:$R$67,6,FALSE)</f>
        <v>#N/A</v>
      </c>
      <c r="I47" s="147" t="e">
        <f>VLOOKUP($C47,Name!$B$12:$R$67,7,FALSE)</f>
        <v>#N/A</v>
      </c>
      <c r="J47" s="200" t="e">
        <f>VLOOKUP($C47,Name!$B$12:$R$67,8,FALSE)</f>
        <v>#N/A</v>
      </c>
      <c r="K47" s="148" t="e">
        <f>VLOOKUP($C47,Name!$B$12:$R$67,9,FALSE)</f>
        <v>#N/A</v>
      </c>
      <c r="L47" s="148" t="e">
        <f>VLOOKUP($C47,Name!$B$12:$R$67,10,FALSE)</f>
        <v>#N/A</v>
      </c>
      <c r="M47" s="147" t="e">
        <f>VLOOKUP($C47,Name!$B$12:$R$67,11,FALSE)</f>
        <v>#N/A</v>
      </c>
      <c r="N47" s="188" t="e">
        <f>VLOOKUP($C47,Name!$B$12:$R$67,12,FALSE)</f>
        <v>#N/A</v>
      </c>
      <c r="O47" s="148" t="e">
        <f>VLOOKUP($C47,Name!$B$12:$R$67,13,FALSE)</f>
        <v>#N/A</v>
      </c>
      <c r="P47" s="147" t="e">
        <f>VLOOKUP($C47,Name!$B$12:$R$67,14,FALSE)</f>
        <v>#N/A</v>
      </c>
      <c r="Q47" s="147" t="e">
        <f>VLOOKUP($C47,Name!$B$12:$R$67,15,FALSE)</f>
        <v>#N/A</v>
      </c>
      <c r="R47" s="148" t="e">
        <f>VLOOKUP($C47,Name!$B$12:$R$67,16,FALSE)</f>
        <v>#N/A</v>
      </c>
      <c r="S47" s="196" t="e">
        <f>VLOOKUP($C47,Name!$B$12:$R$67,17,FALSE)</f>
        <v>#N/A</v>
      </c>
      <c r="T47" s="83"/>
      <c r="U47" s="83"/>
      <c r="V47" s="83"/>
      <c r="W47" s="83"/>
      <c r="X47" s="83"/>
      <c r="Y47" s="84"/>
      <c r="Z47" s="174">
        <f t="shared" si="2"/>
        <v>0</v>
      </c>
      <c r="AA47" s="184"/>
      <c r="AB47" s="176"/>
      <c r="AC47" s="176">
        <f t="shared" si="1"/>
        <v>0</v>
      </c>
      <c r="AD47" s="41"/>
    </row>
    <row r="48" spans="1:30" ht="20.100000000000001" customHeight="1" x14ac:dyDescent="0.25">
      <c r="A48" s="41">
        <f>Name!$E$7</f>
        <v>0</v>
      </c>
      <c r="B48" s="24">
        <v>10</v>
      </c>
      <c r="C48" s="168"/>
      <c r="D48" s="188" t="e">
        <f>VLOOKUP($C48,Name!$B$12:$R$67,2,FALSE)</f>
        <v>#N/A</v>
      </c>
      <c r="E48" s="148" t="e">
        <f>VLOOKUP($C48,Name!$B$12:$R$67,3,FALSE)</f>
        <v>#N/A</v>
      </c>
      <c r="F48" s="196" t="e">
        <f>VLOOKUP($C48,Name!$B$12:$R$67,4,FALSE)</f>
        <v>#N/A</v>
      </c>
      <c r="G48" s="81" t="s">
        <v>36</v>
      </c>
      <c r="H48" s="199" t="e">
        <f>VLOOKUP($C48,Name!$B$12:$R$67,6,FALSE)</f>
        <v>#N/A</v>
      </c>
      <c r="I48" s="147" t="e">
        <f>VLOOKUP($C48,Name!$B$12:$R$67,7,FALSE)</f>
        <v>#N/A</v>
      </c>
      <c r="J48" s="200" t="e">
        <f>VLOOKUP($C48,Name!$B$12:$R$67,8,FALSE)</f>
        <v>#N/A</v>
      </c>
      <c r="K48" s="148" t="e">
        <f>VLOOKUP($C48,Name!$B$12:$R$67,9,FALSE)</f>
        <v>#N/A</v>
      </c>
      <c r="L48" s="148" t="e">
        <f>VLOOKUP($C48,Name!$B$12:$R$67,10,FALSE)</f>
        <v>#N/A</v>
      </c>
      <c r="M48" s="147" t="e">
        <f>VLOOKUP($C48,Name!$B$12:$R$67,11,FALSE)</f>
        <v>#N/A</v>
      </c>
      <c r="N48" s="188" t="e">
        <f>VLOOKUP($C48,Name!$B$12:$R$67,12,FALSE)</f>
        <v>#N/A</v>
      </c>
      <c r="O48" s="148" t="e">
        <f>VLOOKUP($C48,Name!$B$12:$R$67,13,FALSE)</f>
        <v>#N/A</v>
      </c>
      <c r="P48" s="147" t="e">
        <f>VLOOKUP($C48,Name!$B$12:$R$67,14,FALSE)</f>
        <v>#N/A</v>
      </c>
      <c r="Q48" s="147" t="e">
        <f>VLOOKUP($C48,Name!$B$12:$R$67,15,FALSE)</f>
        <v>#N/A</v>
      </c>
      <c r="R48" s="148" t="e">
        <f>VLOOKUP($C48,Name!$B$12:$R$67,16,FALSE)</f>
        <v>#N/A</v>
      </c>
      <c r="S48" s="196" t="e">
        <f>VLOOKUP($C48,Name!$B$12:$R$67,17,FALSE)</f>
        <v>#N/A</v>
      </c>
      <c r="T48" s="83"/>
      <c r="U48" s="83"/>
      <c r="V48" s="83"/>
      <c r="W48" s="83"/>
      <c r="X48" s="83"/>
      <c r="Y48" s="84"/>
      <c r="Z48" s="174">
        <f t="shared" si="2"/>
        <v>0</v>
      </c>
      <c r="AA48" s="184"/>
      <c r="AB48" s="176"/>
      <c r="AC48" s="176">
        <f t="shared" si="1"/>
        <v>0</v>
      </c>
      <c r="AD48" s="41"/>
    </row>
    <row r="49" spans="1:30" ht="20.100000000000001" customHeight="1" x14ac:dyDescent="0.25">
      <c r="A49" s="41">
        <f>Name!$E$7</f>
        <v>0</v>
      </c>
      <c r="B49" s="24">
        <v>11</v>
      </c>
      <c r="C49" s="168"/>
      <c r="D49" s="188" t="e">
        <f>VLOOKUP($C49,Name!$B$12:$R$67,2,FALSE)</f>
        <v>#N/A</v>
      </c>
      <c r="E49" s="148" t="e">
        <f>VLOOKUP($C49,Name!$B$12:$R$67,3,FALSE)</f>
        <v>#N/A</v>
      </c>
      <c r="F49" s="196" t="e">
        <f>VLOOKUP($C49,Name!$B$12:$R$67,4,FALSE)</f>
        <v>#N/A</v>
      </c>
      <c r="G49" s="81" t="s">
        <v>36</v>
      </c>
      <c r="H49" s="199" t="e">
        <f>VLOOKUP($C49,Name!$B$12:$R$67,6,FALSE)</f>
        <v>#N/A</v>
      </c>
      <c r="I49" s="147" t="e">
        <f>VLOOKUP($C49,Name!$B$12:$R$67,7,FALSE)</f>
        <v>#N/A</v>
      </c>
      <c r="J49" s="200" t="e">
        <f>VLOOKUP($C49,Name!$B$12:$R$67,8,FALSE)</f>
        <v>#N/A</v>
      </c>
      <c r="K49" s="148" t="e">
        <f>VLOOKUP($C49,Name!$B$12:$R$67,9,FALSE)</f>
        <v>#N/A</v>
      </c>
      <c r="L49" s="148" t="e">
        <f>VLOOKUP($C49,Name!$B$12:$R$67,10,FALSE)</f>
        <v>#N/A</v>
      </c>
      <c r="M49" s="147" t="e">
        <f>VLOOKUP($C49,Name!$B$12:$R$67,11,FALSE)</f>
        <v>#N/A</v>
      </c>
      <c r="N49" s="188" t="e">
        <f>VLOOKUP($C49,Name!$B$12:$R$67,12,FALSE)</f>
        <v>#N/A</v>
      </c>
      <c r="O49" s="148" t="e">
        <f>VLOOKUP($C49,Name!$B$12:$R$67,13,FALSE)</f>
        <v>#N/A</v>
      </c>
      <c r="P49" s="147" t="e">
        <f>VLOOKUP($C49,Name!$B$12:$R$67,14,FALSE)</f>
        <v>#N/A</v>
      </c>
      <c r="Q49" s="147" t="e">
        <f>VLOOKUP($C49,Name!$B$12:$R$67,15,FALSE)</f>
        <v>#N/A</v>
      </c>
      <c r="R49" s="148" t="e">
        <f>VLOOKUP($C49,Name!$B$12:$R$67,16,FALSE)</f>
        <v>#N/A</v>
      </c>
      <c r="S49" s="196" t="e">
        <f>VLOOKUP($C49,Name!$B$12:$R$67,17,FALSE)</f>
        <v>#N/A</v>
      </c>
      <c r="T49" s="83"/>
      <c r="U49" s="83"/>
      <c r="V49" s="83"/>
      <c r="W49" s="83"/>
      <c r="X49" s="83"/>
      <c r="Y49" s="84"/>
      <c r="Z49" s="174">
        <f t="shared" si="2"/>
        <v>0</v>
      </c>
      <c r="AA49" s="184"/>
      <c r="AB49" s="176"/>
      <c r="AC49" s="176">
        <f t="shared" si="1"/>
        <v>0</v>
      </c>
      <c r="AD49" s="41"/>
    </row>
    <row r="50" spans="1:30" ht="20.100000000000001" customHeight="1" x14ac:dyDescent="0.25">
      <c r="A50" s="41">
        <f>Name!$E$7</f>
        <v>0</v>
      </c>
      <c r="B50" s="24">
        <v>12</v>
      </c>
      <c r="C50" s="168"/>
      <c r="D50" s="188" t="e">
        <f>VLOOKUP($C50,Name!$B$12:$R$67,2,FALSE)</f>
        <v>#N/A</v>
      </c>
      <c r="E50" s="148" t="e">
        <f>VLOOKUP($C50,Name!$B$12:$R$67,3,FALSE)</f>
        <v>#N/A</v>
      </c>
      <c r="F50" s="196" t="e">
        <f>VLOOKUP($C50,Name!$B$12:$R$67,4,FALSE)</f>
        <v>#N/A</v>
      </c>
      <c r="G50" s="81" t="s">
        <v>36</v>
      </c>
      <c r="H50" s="199" t="e">
        <f>VLOOKUP($C50,Name!$B$12:$R$67,6,FALSE)</f>
        <v>#N/A</v>
      </c>
      <c r="I50" s="147" t="e">
        <f>VLOOKUP($C50,Name!$B$12:$R$67,7,FALSE)</f>
        <v>#N/A</v>
      </c>
      <c r="J50" s="200" t="e">
        <f>VLOOKUP($C50,Name!$B$12:$R$67,8,FALSE)</f>
        <v>#N/A</v>
      </c>
      <c r="K50" s="148" t="e">
        <f>VLOOKUP($C50,Name!$B$12:$R$67,9,FALSE)</f>
        <v>#N/A</v>
      </c>
      <c r="L50" s="148" t="e">
        <f>VLOOKUP($C50,Name!$B$12:$R$67,10,FALSE)</f>
        <v>#N/A</v>
      </c>
      <c r="M50" s="147" t="e">
        <f>VLOOKUP($C50,Name!$B$12:$R$67,11,FALSE)</f>
        <v>#N/A</v>
      </c>
      <c r="N50" s="188" t="e">
        <f>VLOOKUP($C50,Name!$B$12:$R$67,12,FALSE)</f>
        <v>#N/A</v>
      </c>
      <c r="O50" s="148" t="e">
        <f>VLOOKUP($C50,Name!$B$12:$R$67,13,FALSE)</f>
        <v>#N/A</v>
      </c>
      <c r="P50" s="147" t="e">
        <f>VLOOKUP($C50,Name!$B$12:$R$67,14,FALSE)</f>
        <v>#N/A</v>
      </c>
      <c r="Q50" s="147" t="e">
        <f>VLOOKUP($C50,Name!$B$12:$R$67,15,FALSE)</f>
        <v>#N/A</v>
      </c>
      <c r="R50" s="148" t="e">
        <f>VLOOKUP($C50,Name!$B$12:$R$67,16,FALSE)</f>
        <v>#N/A</v>
      </c>
      <c r="S50" s="196" t="e">
        <f>VLOOKUP($C50,Name!$B$12:$R$67,17,FALSE)</f>
        <v>#N/A</v>
      </c>
      <c r="T50" s="83"/>
      <c r="U50" s="83"/>
      <c r="V50" s="83"/>
      <c r="W50" s="83"/>
      <c r="X50" s="83"/>
      <c r="Y50" s="84"/>
      <c r="Z50" s="174">
        <f t="shared" si="2"/>
        <v>0</v>
      </c>
      <c r="AA50" s="184"/>
      <c r="AB50" s="176"/>
      <c r="AC50" s="176">
        <f t="shared" si="1"/>
        <v>0</v>
      </c>
      <c r="AD50" s="41"/>
    </row>
    <row r="51" spans="1:30" ht="20.100000000000001" customHeight="1" x14ac:dyDescent="0.25">
      <c r="A51" s="41">
        <f>Name!$E$7</f>
        <v>0</v>
      </c>
      <c r="B51" s="24">
        <v>13</v>
      </c>
      <c r="C51" s="168"/>
      <c r="D51" s="188" t="e">
        <f>VLOOKUP($C51,Name!$B$12:$R$67,2,FALSE)</f>
        <v>#N/A</v>
      </c>
      <c r="E51" s="148" t="e">
        <f>VLOOKUP($C51,Name!$B$12:$R$67,3,FALSE)</f>
        <v>#N/A</v>
      </c>
      <c r="F51" s="196" t="e">
        <f>VLOOKUP($C51,Name!$B$12:$R$67,4,FALSE)</f>
        <v>#N/A</v>
      </c>
      <c r="G51" s="81" t="s">
        <v>36</v>
      </c>
      <c r="H51" s="199" t="e">
        <f>VLOOKUP($C51,Name!$B$12:$R$67,6,FALSE)</f>
        <v>#N/A</v>
      </c>
      <c r="I51" s="147" t="e">
        <f>VLOOKUP($C51,Name!$B$12:$R$67,7,FALSE)</f>
        <v>#N/A</v>
      </c>
      <c r="J51" s="200" t="e">
        <f>VLOOKUP($C51,Name!$B$12:$R$67,8,FALSE)</f>
        <v>#N/A</v>
      </c>
      <c r="K51" s="148" t="e">
        <f>VLOOKUP($C51,Name!$B$12:$R$67,9,FALSE)</f>
        <v>#N/A</v>
      </c>
      <c r="L51" s="148" t="e">
        <f>VLOOKUP($C51,Name!$B$12:$R$67,10,FALSE)</f>
        <v>#N/A</v>
      </c>
      <c r="M51" s="147" t="e">
        <f>VLOOKUP($C51,Name!$B$12:$R$67,11,FALSE)</f>
        <v>#N/A</v>
      </c>
      <c r="N51" s="188" t="e">
        <f>VLOOKUP($C51,Name!$B$12:$R$67,12,FALSE)</f>
        <v>#N/A</v>
      </c>
      <c r="O51" s="148" t="e">
        <f>VLOOKUP($C51,Name!$B$12:$R$67,13,FALSE)</f>
        <v>#N/A</v>
      </c>
      <c r="P51" s="147" t="e">
        <f>VLOOKUP($C51,Name!$B$12:$R$67,14,FALSE)</f>
        <v>#N/A</v>
      </c>
      <c r="Q51" s="147" t="e">
        <f>VLOOKUP($C51,Name!$B$12:$R$67,15,FALSE)</f>
        <v>#N/A</v>
      </c>
      <c r="R51" s="148" t="e">
        <f>VLOOKUP($C51,Name!$B$12:$R$67,16,FALSE)</f>
        <v>#N/A</v>
      </c>
      <c r="S51" s="196" t="e">
        <f>VLOOKUP($C51,Name!$B$12:$R$67,17,FALSE)</f>
        <v>#N/A</v>
      </c>
      <c r="T51" s="83"/>
      <c r="U51" s="83"/>
      <c r="V51" s="83"/>
      <c r="W51" s="83"/>
      <c r="X51" s="83"/>
      <c r="Y51" s="84"/>
      <c r="Z51" s="174">
        <f t="shared" si="2"/>
        <v>0</v>
      </c>
      <c r="AA51" s="184"/>
      <c r="AB51" s="176"/>
      <c r="AC51" s="176">
        <f t="shared" si="1"/>
        <v>0</v>
      </c>
      <c r="AD51" s="41"/>
    </row>
    <row r="52" spans="1:30" ht="20.100000000000001" customHeight="1" x14ac:dyDescent="0.25">
      <c r="A52" s="41">
        <f>Name!$E$7</f>
        <v>0</v>
      </c>
      <c r="B52" s="24">
        <v>14</v>
      </c>
      <c r="C52" s="168"/>
      <c r="D52" s="188" t="e">
        <f>VLOOKUP($C52,Name!$B$12:$R$67,2,FALSE)</f>
        <v>#N/A</v>
      </c>
      <c r="E52" s="148" t="e">
        <f>VLOOKUP($C52,Name!$B$12:$R$67,3,FALSE)</f>
        <v>#N/A</v>
      </c>
      <c r="F52" s="196" t="e">
        <f>VLOOKUP($C52,Name!$B$12:$R$67,4,FALSE)</f>
        <v>#N/A</v>
      </c>
      <c r="G52" s="81" t="s">
        <v>36</v>
      </c>
      <c r="H52" s="199" t="e">
        <f>VLOOKUP($C52,Name!$B$12:$R$67,6,FALSE)</f>
        <v>#N/A</v>
      </c>
      <c r="I52" s="147" t="e">
        <f>VLOOKUP($C52,Name!$B$12:$R$67,7,FALSE)</f>
        <v>#N/A</v>
      </c>
      <c r="J52" s="200" t="e">
        <f>VLOOKUP($C52,Name!$B$12:$R$67,8,FALSE)</f>
        <v>#N/A</v>
      </c>
      <c r="K52" s="148" t="e">
        <f>VLOOKUP($C52,Name!$B$12:$R$67,9,FALSE)</f>
        <v>#N/A</v>
      </c>
      <c r="L52" s="148" t="e">
        <f>VLOOKUP($C52,Name!$B$12:$R$67,10,FALSE)</f>
        <v>#N/A</v>
      </c>
      <c r="M52" s="147" t="e">
        <f>VLOOKUP($C52,Name!$B$12:$R$67,11,FALSE)</f>
        <v>#N/A</v>
      </c>
      <c r="N52" s="188" t="e">
        <f>VLOOKUP($C52,Name!$B$12:$R$67,12,FALSE)</f>
        <v>#N/A</v>
      </c>
      <c r="O52" s="148" t="e">
        <f>VLOOKUP($C52,Name!$B$12:$R$67,13,FALSE)</f>
        <v>#N/A</v>
      </c>
      <c r="P52" s="147" t="e">
        <f>VLOOKUP($C52,Name!$B$12:$R$67,14,FALSE)</f>
        <v>#N/A</v>
      </c>
      <c r="Q52" s="147" t="e">
        <f>VLOOKUP($C52,Name!$B$12:$R$67,15,FALSE)</f>
        <v>#N/A</v>
      </c>
      <c r="R52" s="148" t="e">
        <f>VLOOKUP($C52,Name!$B$12:$R$67,16,FALSE)</f>
        <v>#N/A</v>
      </c>
      <c r="S52" s="196" t="e">
        <f>VLOOKUP($C52,Name!$B$12:$R$67,17,FALSE)</f>
        <v>#N/A</v>
      </c>
      <c r="T52" s="83"/>
      <c r="U52" s="83"/>
      <c r="V52" s="83"/>
      <c r="W52" s="83"/>
      <c r="X52" s="83"/>
      <c r="Y52" s="84"/>
      <c r="Z52" s="174">
        <f t="shared" si="2"/>
        <v>0</v>
      </c>
      <c r="AA52" s="184"/>
      <c r="AB52" s="176"/>
      <c r="AC52" s="176">
        <f t="shared" si="1"/>
        <v>0</v>
      </c>
      <c r="AD52" s="41"/>
    </row>
    <row r="53" spans="1:30" ht="20.100000000000001" customHeight="1" x14ac:dyDescent="0.25">
      <c r="A53" s="41">
        <f>Name!$E$7</f>
        <v>0</v>
      </c>
      <c r="B53" s="24">
        <v>15</v>
      </c>
      <c r="C53" s="168"/>
      <c r="D53" s="188" t="e">
        <f>VLOOKUP($C53,Name!$B$12:$R$67,2,FALSE)</f>
        <v>#N/A</v>
      </c>
      <c r="E53" s="148" t="e">
        <f>VLOOKUP($C53,Name!$B$12:$R$67,3,FALSE)</f>
        <v>#N/A</v>
      </c>
      <c r="F53" s="196" t="e">
        <f>VLOOKUP($C53,Name!$B$12:$R$67,4,FALSE)</f>
        <v>#N/A</v>
      </c>
      <c r="G53" s="81" t="s">
        <v>36</v>
      </c>
      <c r="H53" s="199" t="e">
        <f>VLOOKUP($C53,Name!$B$12:$R$67,6,FALSE)</f>
        <v>#N/A</v>
      </c>
      <c r="I53" s="147" t="e">
        <f>VLOOKUP($C53,Name!$B$12:$R$67,7,FALSE)</f>
        <v>#N/A</v>
      </c>
      <c r="J53" s="200" t="e">
        <f>VLOOKUP($C53,Name!$B$12:$R$67,8,FALSE)</f>
        <v>#N/A</v>
      </c>
      <c r="K53" s="148" t="e">
        <f>VLOOKUP($C53,Name!$B$12:$R$67,9,FALSE)</f>
        <v>#N/A</v>
      </c>
      <c r="L53" s="148" t="e">
        <f>VLOOKUP($C53,Name!$B$12:$R$67,10,FALSE)</f>
        <v>#N/A</v>
      </c>
      <c r="M53" s="147" t="e">
        <f>VLOOKUP($C53,Name!$B$12:$R$67,11,FALSE)</f>
        <v>#N/A</v>
      </c>
      <c r="N53" s="188" t="e">
        <f>VLOOKUP($C53,Name!$B$12:$R$67,12,FALSE)</f>
        <v>#N/A</v>
      </c>
      <c r="O53" s="148" t="e">
        <f>VLOOKUP($C53,Name!$B$12:$R$67,13,FALSE)</f>
        <v>#N/A</v>
      </c>
      <c r="P53" s="147" t="e">
        <f>VLOOKUP($C53,Name!$B$12:$R$67,14,FALSE)</f>
        <v>#N/A</v>
      </c>
      <c r="Q53" s="147" t="e">
        <f>VLOOKUP($C53,Name!$B$12:$R$67,15,FALSE)</f>
        <v>#N/A</v>
      </c>
      <c r="R53" s="148" t="e">
        <f>VLOOKUP($C53,Name!$B$12:$R$67,16,FALSE)</f>
        <v>#N/A</v>
      </c>
      <c r="S53" s="196" t="e">
        <f>VLOOKUP($C53,Name!$B$12:$R$67,17,FALSE)</f>
        <v>#N/A</v>
      </c>
      <c r="T53" s="83"/>
      <c r="U53" s="83"/>
      <c r="V53" s="83"/>
      <c r="W53" s="83"/>
      <c r="X53" s="83"/>
      <c r="Y53" s="84"/>
      <c r="Z53" s="174">
        <f t="shared" si="2"/>
        <v>0</v>
      </c>
      <c r="AA53" s="184"/>
      <c r="AB53" s="176"/>
      <c r="AC53" s="176">
        <f t="shared" si="1"/>
        <v>0</v>
      </c>
      <c r="AD53" s="41"/>
    </row>
    <row r="54" spans="1:30" ht="20.100000000000001" customHeight="1" x14ac:dyDescent="0.25">
      <c r="A54" s="41">
        <f>Name!$E$7</f>
        <v>0</v>
      </c>
      <c r="B54" s="24">
        <v>16</v>
      </c>
      <c r="C54" s="168"/>
      <c r="D54" s="188" t="e">
        <f>VLOOKUP($C54,Name!$B$12:$R$67,2,FALSE)</f>
        <v>#N/A</v>
      </c>
      <c r="E54" s="148" t="e">
        <f>VLOOKUP($C54,Name!$B$12:$R$67,3,FALSE)</f>
        <v>#N/A</v>
      </c>
      <c r="F54" s="196" t="e">
        <f>VLOOKUP($C54,Name!$B$12:$R$67,4,FALSE)</f>
        <v>#N/A</v>
      </c>
      <c r="G54" s="81" t="s">
        <v>36</v>
      </c>
      <c r="H54" s="199" t="e">
        <f>VLOOKUP($C54,Name!$B$12:$R$67,6,FALSE)</f>
        <v>#N/A</v>
      </c>
      <c r="I54" s="147" t="e">
        <f>VLOOKUP($C54,Name!$B$12:$R$67,7,FALSE)</f>
        <v>#N/A</v>
      </c>
      <c r="J54" s="200" t="e">
        <f>VLOOKUP($C54,Name!$B$12:$R$67,8,FALSE)</f>
        <v>#N/A</v>
      </c>
      <c r="K54" s="148" t="e">
        <f>VLOOKUP($C54,Name!$B$12:$R$67,9,FALSE)</f>
        <v>#N/A</v>
      </c>
      <c r="L54" s="148" t="e">
        <f>VLOOKUP($C54,Name!$B$12:$R$67,10,FALSE)</f>
        <v>#N/A</v>
      </c>
      <c r="M54" s="147" t="e">
        <f>VLOOKUP($C54,Name!$B$12:$R$67,11,FALSE)</f>
        <v>#N/A</v>
      </c>
      <c r="N54" s="188" t="e">
        <f>VLOOKUP($C54,Name!$B$12:$R$67,12,FALSE)</f>
        <v>#N/A</v>
      </c>
      <c r="O54" s="148" t="e">
        <f>VLOOKUP($C54,Name!$B$12:$R$67,13,FALSE)</f>
        <v>#N/A</v>
      </c>
      <c r="P54" s="147" t="e">
        <f>VLOOKUP($C54,Name!$B$12:$R$67,14,FALSE)</f>
        <v>#N/A</v>
      </c>
      <c r="Q54" s="147" t="e">
        <f>VLOOKUP($C54,Name!$B$12:$R$67,15,FALSE)</f>
        <v>#N/A</v>
      </c>
      <c r="R54" s="148" t="e">
        <f>VLOOKUP($C54,Name!$B$12:$R$67,16,FALSE)</f>
        <v>#N/A</v>
      </c>
      <c r="S54" s="196" t="e">
        <f>VLOOKUP($C54,Name!$B$12:$R$67,17,FALSE)</f>
        <v>#N/A</v>
      </c>
      <c r="T54" s="83"/>
      <c r="U54" s="83"/>
      <c r="V54" s="83"/>
      <c r="W54" s="83"/>
      <c r="X54" s="83"/>
      <c r="Y54" s="84"/>
      <c r="Z54" s="174">
        <f t="shared" si="2"/>
        <v>0</v>
      </c>
      <c r="AA54" s="184"/>
      <c r="AB54" s="176"/>
      <c r="AC54" s="176">
        <f t="shared" si="1"/>
        <v>0</v>
      </c>
      <c r="AD54" s="41"/>
    </row>
    <row r="55" spans="1:30" ht="20.100000000000001" customHeight="1" x14ac:dyDescent="0.25">
      <c r="A55" s="41">
        <f>Name!$E$7</f>
        <v>0</v>
      </c>
      <c r="B55" s="24">
        <v>17</v>
      </c>
      <c r="C55" s="168"/>
      <c r="D55" s="188" t="e">
        <f>VLOOKUP($C55,Name!$B$12:$R$67,2,FALSE)</f>
        <v>#N/A</v>
      </c>
      <c r="E55" s="148" t="e">
        <f>VLOOKUP($C55,Name!$B$12:$R$67,3,FALSE)</f>
        <v>#N/A</v>
      </c>
      <c r="F55" s="196" t="e">
        <f>VLOOKUP($C55,Name!$B$12:$R$67,4,FALSE)</f>
        <v>#N/A</v>
      </c>
      <c r="G55" s="81" t="s">
        <v>36</v>
      </c>
      <c r="H55" s="199" t="e">
        <f>VLOOKUP($C55,Name!$B$12:$R$67,6,FALSE)</f>
        <v>#N/A</v>
      </c>
      <c r="I55" s="147" t="e">
        <f>VLOOKUP($C55,Name!$B$12:$R$67,7,FALSE)</f>
        <v>#N/A</v>
      </c>
      <c r="J55" s="200" t="e">
        <f>VLOOKUP($C55,Name!$B$12:$R$67,8,FALSE)</f>
        <v>#N/A</v>
      </c>
      <c r="K55" s="148" t="e">
        <f>VLOOKUP($C55,Name!$B$12:$R$67,9,FALSE)</f>
        <v>#N/A</v>
      </c>
      <c r="L55" s="148" t="e">
        <f>VLOOKUP($C55,Name!$B$12:$R$67,10,FALSE)</f>
        <v>#N/A</v>
      </c>
      <c r="M55" s="147" t="e">
        <f>VLOOKUP($C55,Name!$B$12:$R$67,11,FALSE)</f>
        <v>#N/A</v>
      </c>
      <c r="N55" s="188" t="e">
        <f>VLOOKUP($C55,Name!$B$12:$R$67,12,FALSE)</f>
        <v>#N/A</v>
      </c>
      <c r="O55" s="148" t="e">
        <f>VLOOKUP($C55,Name!$B$12:$R$67,13,FALSE)</f>
        <v>#N/A</v>
      </c>
      <c r="P55" s="147" t="e">
        <f>VLOOKUP($C55,Name!$B$12:$R$67,14,FALSE)</f>
        <v>#N/A</v>
      </c>
      <c r="Q55" s="147" t="e">
        <f>VLOOKUP($C55,Name!$B$12:$R$67,15,FALSE)</f>
        <v>#N/A</v>
      </c>
      <c r="R55" s="148" t="e">
        <f>VLOOKUP($C55,Name!$B$12:$R$67,16,FALSE)</f>
        <v>#N/A</v>
      </c>
      <c r="S55" s="196" t="e">
        <f>VLOOKUP($C55,Name!$B$12:$R$67,17,FALSE)</f>
        <v>#N/A</v>
      </c>
      <c r="T55" s="83"/>
      <c r="U55" s="83"/>
      <c r="V55" s="83"/>
      <c r="W55" s="83"/>
      <c r="X55" s="83"/>
      <c r="Y55" s="84"/>
      <c r="Z55" s="174">
        <f t="shared" si="2"/>
        <v>0</v>
      </c>
      <c r="AA55" s="184"/>
      <c r="AB55" s="176"/>
      <c r="AC55" s="176">
        <f t="shared" si="1"/>
        <v>0</v>
      </c>
      <c r="AD55" s="41"/>
    </row>
    <row r="56" spans="1:30" ht="20.100000000000001" customHeight="1" x14ac:dyDescent="0.25">
      <c r="A56" s="41">
        <f>Name!$E$7</f>
        <v>0</v>
      </c>
      <c r="B56" s="24">
        <v>18</v>
      </c>
      <c r="C56" s="168"/>
      <c r="D56" s="188" t="e">
        <f>VLOOKUP($C56,Name!$B$12:$R$67,2,FALSE)</f>
        <v>#N/A</v>
      </c>
      <c r="E56" s="148" t="e">
        <f>VLOOKUP($C56,Name!$B$12:$R$67,3,FALSE)</f>
        <v>#N/A</v>
      </c>
      <c r="F56" s="196" t="e">
        <f>VLOOKUP($C56,Name!$B$12:$R$67,4,FALSE)</f>
        <v>#N/A</v>
      </c>
      <c r="G56" s="81" t="s">
        <v>36</v>
      </c>
      <c r="H56" s="199" t="e">
        <f>VLOOKUP($C56,Name!$B$12:$R$67,6,FALSE)</f>
        <v>#N/A</v>
      </c>
      <c r="I56" s="147" t="e">
        <f>VLOOKUP($C56,Name!$B$12:$R$67,7,FALSE)</f>
        <v>#N/A</v>
      </c>
      <c r="J56" s="200" t="e">
        <f>VLOOKUP($C56,Name!$B$12:$R$67,8,FALSE)</f>
        <v>#N/A</v>
      </c>
      <c r="K56" s="148" t="e">
        <f>VLOOKUP($C56,Name!$B$12:$R$67,9,FALSE)</f>
        <v>#N/A</v>
      </c>
      <c r="L56" s="148" t="e">
        <f>VLOOKUP($C56,Name!$B$12:$R$67,10,FALSE)</f>
        <v>#N/A</v>
      </c>
      <c r="M56" s="147" t="e">
        <f>VLOOKUP($C56,Name!$B$12:$R$67,11,FALSE)</f>
        <v>#N/A</v>
      </c>
      <c r="N56" s="188" t="e">
        <f>VLOOKUP($C56,Name!$B$12:$R$67,12,FALSE)</f>
        <v>#N/A</v>
      </c>
      <c r="O56" s="148" t="e">
        <f>VLOOKUP($C56,Name!$B$12:$R$67,13,FALSE)</f>
        <v>#N/A</v>
      </c>
      <c r="P56" s="147" t="e">
        <f>VLOOKUP($C56,Name!$B$12:$R$67,14,FALSE)</f>
        <v>#N/A</v>
      </c>
      <c r="Q56" s="147" t="e">
        <f>VLOOKUP($C56,Name!$B$12:$R$67,15,FALSE)</f>
        <v>#N/A</v>
      </c>
      <c r="R56" s="148" t="e">
        <f>VLOOKUP($C56,Name!$B$12:$R$67,16,FALSE)</f>
        <v>#N/A</v>
      </c>
      <c r="S56" s="196" t="e">
        <f>VLOOKUP($C56,Name!$B$12:$R$67,17,FALSE)</f>
        <v>#N/A</v>
      </c>
      <c r="T56" s="83"/>
      <c r="U56" s="83"/>
      <c r="V56" s="83"/>
      <c r="W56" s="83"/>
      <c r="X56" s="83"/>
      <c r="Y56" s="84"/>
      <c r="Z56" s="174">
        <f t="shared" si="2"/>
        <v>0</v>
      </c>
      <c r="AA56" s="184"/>
      <c r="AB56" s="176"/>
      <c r="AC56" s="176">
        <f t="shared" si="1"/>
        <v>0</v>
      </c>
      <c r="AD56" s="41"/>
    </row>
    <row r="57" spans="1:30" ht="20.100000000000001" customHeight="1" x14ac:dyDescent="0.25">
      <c r="A57" s="41">
        <f>Name!$E$7</f>
        <v>0</v>
      </c>
      <c r="B57" s="24">
        <v>19</v>
      </c>
      <c r="C57" s="168"/>
      <c r="D57" s="188" t="e">
        <f>VLOOKUP($C57,Name!$B$12:$R$67,2,FALSE)</f>
        <v>#N/A</v>
      </c>
      <c r="E57" s="148" t="e">
        <f>VLOOKUP($C57,Name!$B$12:$R$67,3,FALSE)</f>
        <v>#N/A</v>
      </c>
      <c r="F57" s="196" t="e">
        <f>VLOOKUP($C57,Name!$B$12:$R$67,4,FALSE)</f>
        <v>#N/A</v>
      </c>
      <c r="G57" s="81" t="s">
        <v>36</v>
      </c>
      <c r="H57" s="199" t="e">
        <f>VLOOKUP($C57,Name!$B$12:$R$67,6,FALSE)</f>
        <v>#N/A</v>
      </c>
      <c r="I57" s="147" t="e">
        <f>VLOOKUP($C57,Name!$B$12:$R$67,7,FALSE)</f>
        <v>#N/A</v>
      </c>
      <c r="J57" s="200" t="e">
        <f>VLOOKUP($C57,Name!$B$12:$R$67,8,FALSE)</f>
        <v>#N/A</v>
      </c>
      <c r="K57" s="148" t="e">
        <f>VLOOKUP($C57,Name!$B$12:$R$67,9,FALSE)</f>
        <v>#N/A</v>
      </c>
      <c r="L57" s="148" t="e">
        <f>VLOOKUP($C57,Name!$B$12:$R$67,10,FALSE)</f>
        <v>#N/A</v>
      </c>
      <c r="M57" s="147" t="e">
        <f>VLOOKUP($C57,Name!$B$12:$R$67,11,FALSE)</f>
        <v>#N/A</v>
      </c>
      <c r="N57" s="188" t="e">
        <f>VLOOKUP($C57,Name!$B$12:$R$67,12,FALSE)</f>
        <v>#N/A</v>
      </c>
      <c r="O57" s="148" t="e">
        <f>VLOOKUP($C57,Name!$B$12:$R$67,13,FALSE)</f>
        <v>#N/A</v>
      </c>
      <c r="P57" s="147" t="e">
        <f>VLOOKUP($C57,Name!$B$12:$R$67,14,FALSE)</f>
        <v>#N/A</v>
      </c>
      <c r="Q57" s="147" t="e">
        <f>VLOOKUP($C57,Name!$B$12:$R$67,15,FALSE)</f>
        <v>#N/A</v>
      </c>
      <c r="R57" s="148" t="e">
        <f>VLOOKUP($C57,Name!$B$12:$R$67,16,FALSE)</f>
        <v>#N/A</v>
      </c>
      <c r="S57" s="196" t="e">
        <f>VLOOKUP($C57,Name!$B$12:$R$67,17,FALSE)</f>
        <v>#N/A</v>
      </c>
      <c r="T57" s="83"/>
      <c r="U57" s="83"/>
      <c r="V57" s="83"/>
      <c r="W57" s="83"/>
      <c r="X57" s="83"/>
      <c r="Y57" s="84"/>
      <c r="Z57" s="174">
        <f t="shared" si="2"/>
        <v>0</v>
      </c>
      <c r="AA57" s="184"/>
      <c r="AB57" s="176"/>
      <c r="AC57" s="176">
        <f t="shared" si="1"/>
        <v>0</v>
      </c>
      <c r="AD57" s="41"/>
    </row>
    <row r="58" spans="1:30" ht="20.100000000000001" customHeight="1" x14ac:dyDescent="0.25">
      <c r="A58" s="41">
        <f>Name!$E$7</f>
        <v>0</v>
      </c>
      <c r="B58" s="24">
        <v>20</v>
      </c>
      <c r="C58" s="168"/>
      <c r="D58" s="188" t="e">
        <f>VLOOKUP($C58,Name!$B$12:$R$67,2,FALSE)</f>
        <v>#N/A</v>
      </c>
      <c r="E58" s="148" t="e">
        <f>VLOOKUP($C58,Name!$B$12:$R$67,3,FALSE)</f>
        <v>#N/A</v>
      </c>
      <c r="F58" s="196" t="e">
        <f>VLOOKUP($C58,Name!$B$12:$R$67,4,FALSE)</f>
        <v>#N/A</v>
      </c>
      <c r="G58" s="81" t="s">
        <v>36</v>
      </c>
      <c r="H58" s="199" t="e">
        <f>VLOOKUP($C58,Name!$B$12:$R$67,6,FALSE)</f>
        <v>#N/A</v>
      </c>
      <c r="I58" s="147" t="e">
        <f>VLOOKUP($C58,Name!$B$12:$R$67,7,FALSE)</f>
        <v>#N/A</v>
      </c>
      <c r="J58" s="200" t="e">
        <f>VLOOKUP($C58,Name!$B$12:$R$67,8,FALSE)</f>
        <v>#N/A</v>
      </c>
      <c r="K58" s="148" t="e">
        <f>VLOOKUP($C58,Name!$B$12:$R$67,9,FALSE)</f>
        <v>#N/A</v>
      </c>
      <c r="L58" s="148" t="e">
        <f>VLOOKUP($C58,Name!$B$12:$R$67,10,FALSE)</f>
        <v>#N/A</v>
      </c>
      <c r="M58" s="147" t="e">
        <f>VLOOKUP($C58,Name!$B$12:$R$67,11,FALSE)</f>
        <v>#N/A</v>
      </c>
      <c r="N58" s="188" t="e">
        <f>VLOOKUP($C58,Name!$B$12:$R$67,12,FALSE)</f>
        <v>#N/A</v>
      </c>
      <c r="O58" s="148" t="e">
        <f>VLOOKUP($C58,Name!$B$12:$R$67,13,FALSE)</f>
        <v>#N/A</v>
      </c>
      <c r="P58" s="147" t="e">
        <f>VLOOKUP($C58,Name!$B$12:$R$67,14,FALSE)</f>
        <v>#N/A</v>
      </c>
      <c r="Q58" s="147" t="e">
        <f>VLOOKUP($C58,Name!$B$12:$R$67,15,FALSE)</f>
        <v>#N/A</v>
      </c>
      <c r="R58" s="148" t="e">
        <f>VLOOKUP($C58,Name!$B$12:$R$67,16,FALSE)</f>
        <v>#N/A</v>
      </c>
      <c r="S58" s="196" t="e">
        <f>VLOOKUP($C58,Name!$B$12:$R$67,17,FALSE)</f>
        <v>#N/A</v>
      </c>
      <c r="T58" s="83"/>
      <c r="U58" s="83"/>
      <c r="V58" s="83"/>
      <c r="W58" s="83"/>
      <c r="X58" s="83"/>
      <c r="Y58" s="84"/>
      <c r="Z58" s="174">
        <f t="shared" si="2"/>
        <v>0</v>
      </c>
      <c r="AA58" s="184"/>
      <c r="AB58" s="176"/>
      <c r="AC58" s="176">
        <f t="shared" si="1"/>
        <v>0</v>
      </c>
      <c r="AD58" s="41"/>
    </row>
    <row r="59" spans="1:30" ht="20.100000000000001" customHeight="1" x14ac:dyDescent="0.25">
      <c r="A59" s="41">
        <f>Name!$E$7</f>
        <v>0</v>
      </c>
      <c r="B59" s="24">
        <v>21</v>
      </c>
      <c r="C59" s="168"/>
      <c r="D59" s="188" t="e">
        <f>VLOOKUP($C59,Name!$B$12:$R$67,2,FALSE)</f>
        <v>#N/A</v>
      </c>
      <c r="E59" s="148" t="e">
        <f>VLOOKUP($C59,Name!$B$12:$R$67,3,FALSE)</f>
        <v>#N/A</v>
      </c>
      <c r="F59" s="196" t="e">
        <f>VLOOKUP($C59,Name!$B$12:$R$67,4,FALSE)</f>
        <v>#N/A</v>
      </c>
      <c r="G59" s="81" t="s">
        <v>36</v>
      </c>
      <c r="H59" s="199" t="e">
        <f>VLOOKUP($C59,Name!$B$12:$R$67,6,FALSE)</f>
        <v>#N/A</v>
      </c>
      <c r="I59" s="147" t="e">
        <f>VLOOKUP($C59,Name!$B$12:$R$67,7,FALSE)</f>
        <v>#N/A</v>
      </c>
      <c r="J59" s="200" t="e">
        <f>VLOOKUP($C59,Name!$B$12:$R$67,8,FALSE)</f>
        <v>#N/A</v>
      </c>
      <c r="K59" s="148" t="e">
        <f>VLOOKUP($C59,Name!$B$12:$R$67,9,FALSE)</f>
        <v>#N/A</v>
      </c>
      <c r="L59" s="148" t="e">
        <f>VLOOKUP($C59,Name!$B$12:$R$67,10,FALSE)</f>
        <v>#N/A</v>
      </c>
      <c r="M59" s="147" t="e">
        <f>VLOOKUP($C59,Name!$B$12:$R$67,11,FALSE)</f>
        <v>#N/A</v>
      </c>
      <c r="N59" s="188" t="e">
        <f>VLOOKUP($C59,Name!$B$12:$R$67,12,FALSE)</f>
        <v>#N/A</v>
      </c>
      <c r="O59" s="148" t="e">
        <f>VLOOKUP($C59,Name!$B$12:$R$67,13,FALSE)</f>
        <v>#N/A</v>
      </c>
      <c r="P59" s="147" t="e">
        <f>VLOOKUP($C59,Name!$B$12:$R$67,14,FALSE)</f>
        <v>#N/A</v>
      </c>
      <c r="Q59" s="147" t="e">
        <f>VLOOKUP($C59,Name!$B$12:$R$67,15,FALSE)</f>
        <v>#N/A</v>
      </c>
      <c r="R59" s="148" t="e">
        <f>VLOOKUP($C59,Name!$B$12:$R$67,16,FALSE)</f>
        <v>#N/A</v>
      </c>
      <c r="S59" s="196" t="e">
        <f>VLOOKUP($C59,Name!$B$12:$R$67,17,FALSE)</f>
        <v>#N/A</v>
      </c>
      <c r="T59" s="83"/>
      <c r="U59" s="83"/>
      <c r="V59" s="83"/>
      <c r="W59" s="83"/>
      <c r="X59" s="83"/>
      <c r="Y59" s="84"/>
      <c r="Z59" s="174">
        <f t="shared" si="2"/>
        <v>0</v>
      </c>
      <c r="AA59" s="184"/>
      <c r="AB59" s="176"/>
      <c r="AC59" s="176">
        <f t="shared" si="1"/>
        <v>0</v>
      </c>
      <c r="AD59" s="41"/>
    </row>
    <row r="60" spans="1:30" ht="20.100000000000001" customHeight="1" x14ac:dyDescent="0.25">
      <c r="A60" s="41">
        <f>Name!$E$7</f>
        <v>0</v>
      </c>
      <c r="B60" s="24">
        <v>22</v>
      </c>
      <c r="C60" s="168"/>
      <c r="D60" s="188" t="e">
        <f>VLOOKUP($C60,Name!$B$12:$R$67,2,FALSE)</f>
        <v>#N/A</v>
      </c>
      <c r="E60" s="148" t="e">
        <f>VLOOKUP($C60,Name!$B$12:$R$67,3,FALSE)</f>
        <v>#N/A</v>
      </c>
      <c r="F60" s="196" t="e">
        <f>VLOOKUP($C60,Name!$B$12:$R$67,4,FALSE)</f>
        <v>#N/A</v>
      </c>
      <c r="G60" s="81" t="s">
        <v>36</v>
      </c>
      <c r="H60" s="199" t="e">
        <f>VLOOKUP($C60,Name!$B$12:$R$67,6,FALSE)</f>
        <v>#N/A</v>
      </c>
      <c r="I60" s="147" t="e">
        <f>VLOOKUP($C60,Name!$B$12:$R$67,7,FALSE)</f>
        <v>#N/A</v>
      </c>
      <c r="J60" s="200" t="e">
        <f>VLOOKUP($C60,Name!$B$12:$R$67,8,FALSE)</f>
        <v>#N/A</v>
      </c>
      <c r="K60" s="148" t="e">
        <f>VLOOKUP($C60,Name!$B$12:$R$67,9,FALSE)</f>
        <v>#N/A</v>
      </c>
      <c r="L60" s="148" t="e">
        <f>VLOOKUP($C60,Name!$B$12:$R$67,10,FALSE)</f>
        <v>#N/A</v>
      </c>
      <c r="M60" s="147" t="e">
        <f>VLOOKUP($C60,Name!$B$12:$R$67,11,FALSE)</f>
        <v>#N/A</v>
      </c>
      <c r="N60" s="188" t="e">
        <f>VLOOKUP($C60,Name!$B$12:$R$67,12,FALSE)</f>
        <v>#N/A</v>
      </c>
      <c r="O60" s="148" t="e">
        <f>VLOOKUP($C60,Name!$B$12:$R$67,13,FALSE)</f>
        <v>#N/A</v>
      </c>
      <c r="P60" s="147" t="e">
        <f>VLOOKUP($C60,Name!$B$12:$R$67,14,FALSE)</f>
        <v>#N/A</v>
      </c>
      <c r="Q60" s="147" t="e">
        <f>VLOOKUP($C60,Name!$B$12:$R$67,15,FALSE)</f>
        <v>#N/A</v>
      </c>
      <c r="R60" s="148" t="e">
        <f>VLOOKUP($C60,Name!$B$12:$R$67,16,FALSE)</f>
        <v>#N/A</v>
      </c>
      <c r="S60" s="196" t="e">
        <f>VLOOKUP($C60,Name!$B$12:$R$67,17,FALSE)</f>
        <v>#N/A</v>
      </c>
      <c r="T60" s="83"/>
      <c r="U60" s="83"/>
      <c r="V60" s="83"/>
      <c r="W60" s="83"/>
      <c r="X60" s="83"/>
      <c r="Y60" s="84"/>
      <c r="Z60" s="174">
        <f t="shared" si="2"/>
        <v>0</v>
      </c>
      <c r="AA60" s="184"/>
      <c r="AB60" s="176"/>
      <c r="AC60" s="176">
        <f t="shared" si="1"/>
        <v>0</v>
      </c>
      <c r="AD60" s="41"/>
    </row>
    <row r="61" spans="1:30" ht="20.100000000000001" customHeight="1" x14ac:dyDescent="0.25">
      <c r="A61" s="41">
        <f>Name!$E$7</f>
        <v>0</v>
      </c>
      <c r="B61" s="24">
        <v>23</v>
      </c>
      <c r="C61" s="168"/>
      <c r="D61" s="188" t="e">
        <f>VLOOKUP($C61,Name!$B$12:$R$67,2,FALSE)</f>
        <v>#N/A</v>
      </c>
      <c r="E61" s="148" t="e">
        <f>VLOOKUP($C61,Name!$B$12:$R$67,3,FALSE)</f>
        <v>#N/A</v>
      </c>
      <c r="F61" s="196" t="e">
        <f>VLOOKUP($C61,Name!$B$12:$R$67,4,FALSE)</f>
        <v>#N/A</v>
      </c>
      <c r="G61" s="81" t="s">
        <v>36</v>
      </c>
      <c r="H61" s="199" t="e">
        <f>VLOOKUP($C61,Name!$B$12:$R$67,6,FALSE)</f>
        <v>#N/A</v>
      </c>
      <c r="I61" s="147" t="e">
        <f>VLOOKUP($C61,Name!$B$12:$R$67,7,FALSE)</f>
        <v>#N/A</v>
      </c>
      <c r="J61" s="200" t="e">
        <f>VLOOKUP($C61,Name!$B$12:$R$67,8,FALSE)</f>
        <v>#N/A</v>
      </c>
      <c r="K61" s="148" t="e">
        <f>VLOOKUP($C61,Name!$B$12:$R$67,9,FALSE)</f>
        <v>#N/A</v>
      </c>
      <c r="L61" s="148" t="e">
        <f>VLOOKUP($C61,Name!$B$12:$R$67,10,FALSE)</f>
        <v>#N/A</v>
      </c>
      <c r="M61" s="147" t="e">
        <f>VLOOKUP($C61,Name!$B$12:$R$67,11,FALSE)</f>
        <v>#N/A</v>
      </c>
      <c r="N61" s="188" t="e">
        <f>VLOOKUP($C61,Name!$B$12:$R$67,12,FALSE)</f>
        <v>#N/A</v>
      </c>
      <c r="O61" s="148" t="e">
        <f>VLOOKUP($C61,Name!$B$12:$R$67,13,FALSE)</f>
        <v>#N/A</v>
      </c>
      <c r="P61" s="147" t="e">
        <f>VLOOKUP($C61,Name!$B$12:$R$67,14,FALSE)</f>
        <v>#N/A</v>
      </c>
      <c r="Q61" s="147" t="e">
        <f>VLOOKUP($C61,Name!$B$12:$R$67,15,FALSE)</f>
        <v>#N/A</v>
      </c>
      <c r="R61" s="148" t="e">
        <f>VLOOKUP($C61,Name!$B$12:$R$67,16,FALSE)</f>
        <v>#N/A</v>
      </c>
      <c r="S61" s="196" t="e">
        <f>VLOOKUP($C61,Name!$B$12:$R$67,17,FALSE)</f>
        <v>#N/A</v>
      </c>
      <c r="T61" s="83"/>
      <c r="U61" s="83"/>
      <c r="V61" s="83"/>
      <c r="W61" s="83"/>
      <c r="X61" s="83"/>
      <c r="Y61" s="84"/>
      <c r="Z61" s="174">
        <f t="shared" si="2"/>
        <v>0</v>
      </c>
      <c r="AA61" s="184"/>
      <c r="AB61" s="176"/>
      <c r="AC61" s="176">
        <f t="shared" si="1"/>
        <v>0</v>
      </c>
      <c r="AD61" s="41"/>
    </row>
    <row r="62" spans="1:30" ht="20.100000000000001" customHeight="1" x14ac:dyDescent="0.25">
      <c r="A62" s="41">
        <f>Name!$E$7</f>
        <v>0</v>
      </c>
      <c r="B62" s="24">
        <v>24</v>
      </c>
      <c r="C62" s="168"/>
      <c r="D62" s="188" t="e">
        <f>VLOOKUP($C62,Name!$B$12:$R$67,2,FALSE)</f>
        <v>#N/A</v>
      </c>
      <c r="E62" s="148" t="e">
        <f>VLOOKUP($C62,Name!$B$12:$R$67,3,FALSE)</f>
        <v>#N/A</v>
      </c>
      <c r="F62" s="196" t="e">
        <f>VLOOKUP($C62,Name!$B$12:$R$67,4,FALSE)</f>
        <v>#N/A</v>
      </c>
      <c r="G62" s="81" t="s">
        <v>36</v>
      </c>
      <c r="H62" s="199" t="e">
        <f>VLOOKUP($C62,Name!$B$12:$R$67,6,FALSE)</f>
        <v>#N/A</v>
      </c>
      <c r="I62" s="147" t="e">
        <f>VLOOKUP($C62,Name!$B$12:$R$67,7,FALSE)</f>
        <v>#N/A</v>
      </c>
      <c r="J62" s="200" t="e">
        <f>VLOOKUP($C62,Name!$B$12:$R$67,8,FALSE)</f>
        <v>#N/A</v>
      </c>
      <c r="K62" s="148" t="e">
        <f>VLOOKUP($C62,Name!$B$12:$R$67,9,FALSE)</f>
        <v>#N/A</v>
      </c>
      <c r="L62" s="148" t="e">
        <f>VLOOKUP($C62,Name!$B$12:$R$67,10,FALSE)</f>
        <v>#N/A</v>
      </c>
      <c r="M62" s="147" t="e">
        <f>VLOOKUP($C62,Name!$B$12:$R$67,11,FALSE)</f>
        <v>#N/A</v>
      </c>
      <c r="N62" s="188" t="e">
        <f>VLOOKUP($C62,Name!$B$12:$R$67,12,FALSE)</f>
        <v>#N/A</v>
      </c>
      <c r="O62" s="148" t="e">
        <f>VLOOKUP($C62,Name!$B$12:$R$67,13,FALSE)</f>
        <v>#N/A</v>
      </c>
      <c r="P62" s="147" t="e">
        <f>VLOOKUP($C62,Name!$B$12:$R$67,14,FALSE)</f>
        <v>#N/A</v>
      </c>
      <c r="Q62" s="147" t="e">
        <f>VLOOKUP($C62,Name!$B$12:$R$67,15,FALSE)</f>
        <v>#N/A</v>
      </c>
      <c r="R62" s="148" t="e">
        <f>VLOOKUP($C62,Name!$B$12:$R$67,16,FALSE)</f>
        <v>#N/A</v>
      </c>
      <c r="S62" s="196" t="e">
        <f>VLOOKUP($C62,Name!$B$12:$R$67,17,FALSE)</f>
        <v>#N/A</v>
      </c>
      <c r="T62" s="83"/>
      <c r="U62" s="83"/>
      <c r="V62" s="83"/>
      <c r="W62" s="83"/>
      <c r="X62" s="83"/>
      <c r="Y62" s="84"/>
      <c r="Z62" s="174">
        <f t="shared" si="2"/>
        <v>0</v>
      </c>
      <c r="AA62" s="184"/>
      <c r="AB62" s="176"/>
      <c r="AC62" s="176">
        <f t="shared" si="1"/>
        <v>0</v>
      </c>
      <c r="AD62" s="41"/>
    </row>
    <row r="63" spans="1:30" ht="20.100000000000001" customHeight="1" x14ac:dyDescent="0.25">
      <c r="A63" s="41">
        <f>Name!$E$7</f>
        <v>0</v>
      </c>
      <c r="B63" s="24">
        <v>25</v>
      </c>
      <c r="C63" s="168"/>
      <c r="D63" s="188" t="e">
        <f>VLOOKUP($C63,Name!$B$12:$R$67,2,FALSE)</f>
        <v>#N/A</v>
      </c>
      <c r="E63" s="148" t="e">
        <f>VLOOKUP($C63,Name!$B$12:$R$67,3,FALSE)</f>
        <v>#N/A</v>
      </c>
      <c r="F63" s="196" t="e">
        <f>VLOOKUP($C63,Name!$B$12:$R$67,4,FALSE)</f>
        <v>#N/A</v>
      </c>
      <c r="G63" s="81" t="s">
        <v>36</v>
      </c>
      <c r="H63" s="199" t="e">
        <f>VLOOKUP($C63,Name!$B$12:$R$67,6,FALSE)</f>
        <v>#N/A</v>
      </c>
      <c r="I63" s="147" t="e">
        <f>VLOOKUP($C63,Name!$B$12:$R$67,7,FALSE)</f>
        <v>#N/A</v>
      </c>
      <c r="J63" s="200" t="e">
        <f>VLOOKUP($C63,Name!$B$12:$R$67,8,FALSE)</f>
        <v>#N/A</v>
      </c>
      <c r="K63" s="148" t="e">
        <f>VLOOKUP($C63,Name!$B$12:$R$67,9,FALSE)</f>
        <v>#N/A</v>
      </c>
      <c r="L63" s="148" t="e">
        <f>VLOOKUP($C63,Name!$B$12:$R$67,10,FALSE)</f>
        <v>#N/A</v>
      </c>
      <c r="M63" s="147" t="e">
        <f>VLOOKUP($C63,Name!$B$12:$R$67,11,FALSE)</f>
        <v>#N/A</v>
      </c>
      <c r="N63" s="188" t="e">
        <f>VLOOKUP($C63,Name!$B$12:$R$67,12,FALSE)</f>
        <v>#N/A</v>
      </c>
      <c r="O63" s="148" t="e">
        <f>VLOOKUP($C63,Name!$B$12:$R$67,13,FALSE)</f>
        <v>#N/A</v>
      </c>
      <c r="P63" s="147" t="e">
        <f>VLOOKUP($C63,Name!$B$12:$R$67,14,FALSE)</f>
        <v>#N/A</v>
      </c>
      <c r="Q63" s="147" t="e">
        <f>VLOOKUP($C63,Name!$B$12:$R$67,15,FALSE)</f>
        <v>#N/A</v>
      </c>
      <c r="R63" s="148" t="e">
        <f>VLOOKUP($C63,Name!$B$12:$R$67,16,FALSE)</f>
        <v>#N/A</v>
      </c>
      <c r="S63" s="196" t="e">
        <f>VLOOKUP($C63,Name!$B$12:$R$67,17,FALSE)</f>
        <v>#N/A</v>
      </c>
      <c r="T63" s="83"/>
      <c r="U63" s="83"/>
      <c r="V63" s="83"/>
      <c r="W63" s="83"/>
      <c r="X63" s="83"/>
      <c r="Y63" s="84"/>
      <c r="Z63" s="174">
        <f t="shared" si="2"/>
        <v>0</v>
      </c>
      <c r="AA63" s="184"/>
      <c r="AB63" s="176"/>
      <c r="AC63" s="176">
        <f t="shared" si="1"/>
        <v>0</v>
      </c>
      <c r="AD63" s="41"/>
    </row>
    <row r="64" spans="1:30" ht="20.100000000000001" customHeight="1" x14ac:dyDescent="0.25">
      <c r="A64" s="41">
        <f>Name!$E$7</f>
        <v>0</v>
      </c>
      <c r="B64" s="24">
        <v>26</v>
      </c>
      <c r="C64" s="168"/>
      <c r="D64" s="188" t="e">
        <f>VLOOKUP($C64,Name!$B$12:$R$67,2,FALSE)</f>
        <v>#N/A</v>
      </c>
      <c r="E64" s="148" t="e">
        <f>VLOOKUP($C64,Name!$B$12:$R$67,3,FALSE)</f>
        <v>#N/A</v>
      </c>
      <c r="F64" s="196" t="e">
        <f>VLOOKUP($C64,Name!$B$12:$R$67,4,FALSE)</f>
        <v>#N/A</v>
      </c>
      <c r="G64" s="81" t="s">
        <v>36</v>
      </c>
      <c r="H64" s="199" t="e">
        <f>VLOOKUP($C64,Name!$B$12:$R$67,6,FALSE)</f>
        <v>#N/A</v>
      </c>
      <c r="I64" s="147" t="e">
        <f>VLOOKUP($C64,Name!$B$12:$R$67,7,FALSE)</f>
        <v>#N/A</v>
      </c>
      <c r="J64" s="200" t="e">
        <f>VLOOKUP($C64,Name!$B$12:$R$67,8,FALSE)</f>
        <v>#N/A</v>
      </c>
      <c r="K64" s="148" t="e">
        <f>VLOOKUP($C64,Name!$B$12:$R$67,9,FALSE)</f>
        <v>#N/A</v>
      </c>
      <c r="L64" s="148" t="e">
        <f>VLOOKUP($C64,Name!$B$12:$R$67,10,FALSE)</f>
        <v>#N/A</v>
      </c>
      <c r="M64" s="147" t="e">
        <f>VLOOKUP($C64,Name!$B$12:$R$67,11,FALSE)</f>
        <v>#N/A</v>
      </c>
      <c r="N64" s="188" t="e">
        <f>VLOOKUP($C64,Name!$B$12:$R$67,12,FALSE)</f>
        <v>#N/A</v>
      </c>
      <c r="O64" s="148" t="e">
        <f>VLOOKUP($C64,Name!$B$12:$R$67,13,FALSE)</f>
        <v>#N/A</v>
      </c>
      <c r="P64" s="147" t="e">
        <f>VLOOKUP($C64,Name!$B$12:$R$67,14,FALSE)</f>
        <v>#N/A</v>
      </c>
      <c r="Q64" s="147" t="e">
        <f>VLOOKUP($C64,Name!$B$12:$R$67,15,FALSE)</f>
        <v>#N/A</v>
      </c>
      <c r="R64" s="148" t="e">
        <f>VLOOKUP($C64,Name!$B$12:$R$67,16,FALSE)</f>
        <v>#N/A</v>
      </c>
      <c r="S64" s="196" t="e">
        <f>VLOOKUP($C64,Name!$B$12:$R$67,17,FALSE)</f>
        <v>#N/A</v>
      </c>
      <c r="T64" s="83"/>
      <c r="U64" s="83"/>
      <c r="V64" s="83"/>
      <c r="W64" s="83"/>
      <c r="X64" s="83"/>
      <c r="Y64" s="84"/>
      <c r="Z64" s="174">
        <f t="shared" si="2"/>
        <v>0</v>
      </c>
      <c r="AA64" s="184"/>
      <c r="AB64" s="176"/>
      <c r="AC64" s="176">
        <f t="shared" si="1"/>
        <v>0</v>
      </c>
      <c r="AD64" s="41"/>
    </row>
    <row r="65" spans="1:30" ht="20.100000000000001" customHeight="1" x14ac:dyDescent="0.25">
      <c r="A65" s="41">
        <f>Name!$E$7</f>
        <v>0</v>
      </c>
      <c r="B65" s="24">
        <v>27</v>
      </c>
      <c r="C65" s="168"/>
      <c r="D65" s="188" t="e">
        <f>VLOOKUP($C65,Name!$B$12:$R$67,2,FALSE)</f>
        <v>#N/A</v>
      </c>
      <c r="E65" s="148" t="e">
        <f>VLOOKUP($C65,Name!$B$12:$R$67,3,FALSE)</f>
        <v>#N/A</v>
      </c>
      <c r="F65" s="196" t="e">
        <f>VLOOKUP($C65,Name!$B$12:$R$67,4,FALSE)</f>
        <v>#N/A</v>
      </c>
      <c r="G65" s="81" t="s">
        <v>36</v>
      </c>
      <c r="H65" s="199" t="e">
        <f>VLOOKUP($C65,Name!$B$12:$R$67,6,FALSE)</f>
        <v>#N/A</v>
      </c>
      <c r="I65" s="147" t="e">
        <f>VLOOKUP($C65,Name!$B$12:$R$67,7,FALSE)</f>
        <v>#N/A</v>
      </c>
      <c r="J65" s="200" t="e">
        <f>VLOOKUP($C65,Name!$B$12:$R$67,8,FALSE)</f>
        <v>#N/A</v>
      </c>
      <c r="K65" s="148" t="e">
        <f>VLOOKUP($C65,Name!$B$12:$R$67,9,FALSE)</f>
        <v>#N/A</v>
      </c>
      <c r="L65" s="148" t="e">
        <f>VLOOKUP($C65,Name!$B$12:$R$67,10,FALSE)</f>
        <v>#N/A</v>
      </c>
      <c r="M65" s="147" t="e">
        <f>VLOOKUP($C65,Name!$B$12:$R$67,11,FALSE)</f>
        <v>#N/A</v>
      </c>
      <c r="N65" s="188" t="e">
        <f>VLOOKUP($C65,Name!$B$12:$R$67,12,FALSE)</f>
        <v>#N/A</v>
      </c>
      <c r="O65" s="148" t="e">
        <f>VLOOKUP($C65,Name!$B$12:$R$67,13,FALSE)</f>
        <v>#N/A</v>
      </c>
      <c r="P65" s="147" t="e">
        <f>VLOOKUP($C65,Name!$B$12:$R$67,14,FALSE)</f>
        <v>#N/A</v>
      </c>
      <c r="Q65" s="147" t="e">
        <f>VLOOKUP($C65,Name!$B$12:$R$67,15,FALSE)</f>
        <v>#N/A</v>
      </c>
      <c r="R65" s="148" t="e">
        <f>VLOOKUP($C65,Name!$B$12:$R$67,16,FALSE)</f>
        <v>#N/A</v>
      </c>
      <c r="S65" s="196" t="e">
        <f>VLOOKUP($C65,Name!$B$12:$R$67,17,FALSE)</f>
        <v>#N/A</v>
      </c>
      <c r="T65" s="83"/>
      <c r="U65" s="83"/>
      <c r="V65" s="83"/>
      <c r="W65" s="83"/>
      <c r="X65" s="83"/>
      <c r="Y65" s="84"/>
      <c r="Z65" s="174">
        <f t="shared" si="2"/>
        <v>0</v>
      </c>
      <c r="AA65" s="184"/>
      <c r="AB65" s="176"/>
      <c r="AC65" s="176">
        <f t="shared" si="1"/>
        <v>0</v>
      </c>
      <c r="AD65" s="41"/>
    </row>
    <row r="66" spans="1:30" ht="20.100000000000001" customHeight="1" x14ac:dyDescent="0.25">
      <c r="A66" s="41">
        <f>Name!$E$7</f>
        <v>0</v>
      </c>
      <c r="B66" s="24">
        <v>28</v>
      </c>
      <c r="C66" s="168"/>
      <c r="D66" s="188" t="e">
        <f>VLOOKUP($C66,Name!$B$12:$R$67,2,FALSE)</f>
        <v>#N/A</v>
      </c>
      <c r="E66" s="148" t="e">
        <f>VLOOKUP($C66,Name!$B$12:$R$67,3,FALSE)</f>
        <v>#N/A</v>
      </c>
      <c r="F66" s="196" t="e">
        <f>VLOOKUP($C66,Name!$B$12:$R$67,4,FALSE)</f>
        <v>#N/A</v>
      </c>
      <c r="G66" s="81" t="s">
        <v>36</v>
      </c>
      <c r="H66" s="199" t="e">
        <f>VLOOKUP($C66,Name!$B$12:$R$67,6,FALSE)</f>
        <v>#N/A</v>
      </c>
      <c r="I66" s="147" t="e">
        <f>VLOOKUP($C66,Name!$B$12:$R$67,7,FALSE)</f>
        <v>#N/A</v>
      </c>
      <c r="J66" s="200" t="e">
        <f>VLOOKUP($C66,Name!$B$12:$R$67,8,FALSE)</f>
        <v>#N/A</v>
      </c>
      <c r="K66" s="148" t="e">
        <f>VLOOKUP($C66,Name!$B$12:$R$67,9,FALSE)</f>
        <v>#N/A</v>
      </c>
      <c r="L66" s="148" t="e">
        <f>VLOOKUP($C66,Name!$B$12:$R$67,10,FALSE)</f>
        <v>#N/A</v>
      </c>
      <c r="M66" s="147" t="e">
        <f>VLOOKUP($C66,Name!$B$12:$R$67,11,FALSE)</f>
        <v>#N/A</v>
      </c>
      <c r="N66" s="188" t="e">
        <f>VLOOKUP($C66,Name!$B$12:$R$67,12,FALSE)</f>
        <v>#N/A</v>
      </c>
      <c r="O66" s="148" t="e">
        <f>VLOOKUP($C66,Name!$B$12:$R$67,13,FALSE)</f>
        <v>#N/A</v>
      </c>
      <c r="P66" s="147" t="e">
        <f>VLOOKUP($C66,Name!$B$12:$R$67,14,FALSE)</f>
        <v>#N/A</v>
      </c>
      <c r="Q66" s="147" t="e">
        <f>VLOOKUP($C66,Name!$B$12:$R$67,15,FALSE)</f>
        <v>#N/A</v>
      </c>
      <c r="R66" s="148" t="e">
        <f>VLOOKUP($C66,Name!$B$12:$R$67,16,FALSE)</f>
        <v>#N/A</v>
      </c>
      <c r="S66" s="196" t="e">
        <f>VLOOKUP($C66,Name!$B$12:$R$67,17,FALSE)</f>
        <v>#N/A</v>
      </c>
      <c r="T66" s="83"/>
      <c r="U66" s="83"/>
      <c r="V66" s="83"/>
      <c r="W66" s="83"/>
      <c r="X66" s="83"/>
      <c r="Y66" s="84"/>
      <c r="Z66" s="174">
        <f t="shared" si="2"/>
        <v>0</v>
      </c>
      <c r="AA66" s="184"/>
      <c r="AB66" s="176"/>
      <c r="AC66" s="176">
        <f t="shared" si="1"/>
        <v>0</v>
      </c>
      <c r="AD66" s="41"/>
    </row>
    <row r="67" spans="1:30" ht="20.100000000000001" customHeight="1" x14ac:dyDescent="0.25">
      <c r="A67" s="41">
        <f>Name!$E$7</f>
        <v>0</v>
      </c>
      <c r="B67" s="24">
        <v>29</v>
      </c>
      <c r="C67" s="168"/>
      <c r="D67" s="188" t="e">
        <f>VLOOKUP($C67,Name!$B$12:$R$67,2,FALSE)</f>
        <v>#N/A</v>
      </c>
      <c r="E67" s="148" t="e">
        <f>VLOOKUP($C67,Name!$B$12:$R$67,3,FALSE)</f>
        <v>#N/A</v>
      </c>
      <c r="F67" s="196" t="e">
        <f>VLOOKUP($C67,Name!$B$12:$R$67,4,FALSE)</f>
        <v>#N/A</v>
      </c>
      <c r="G67" s="81" t="s">
        <v>36</v>
      </c>
      <c r="H67" s="199" t="e">
        <f>VLOOKUP($C67,Name!$B$12:$R$67,6,FALSE)</f>
        <v>#N/A</v>
      </c>
      <c r="I67" s="147" t="e">
        <f>VLOOKUP($C67,Name!$B$12:$R$67,7,FALSE)</f>
        <v>#N/A</v>
      </c>
      <c r="J67" s="200" t="e">
        <f>VLOOKUP($C67,Name!$B$12:$R$67,8,FALSE)</f>
        <v>#N/A</v>
      </c>
      <c r="K67" s="148" t="e">
        <f>VLOOKUP($C67,Name!$B$12:$R$67,9,FALSE)</f>
        <v>#N/A</v>
      </c>
      <c r="L67" s="148" t="e">
        <f>VLOOKUP($C67,Name!$B$12:$R$67,10,FALSE)</f>
        <v>#N/A</v>
      </c>
      <c r="M67" s="147" t="e">
        <f>VLOOKUP($C67,Name!$B$12:$R$67,11,FALSE)</f>
        <v>#N/A</v>
      </c>
      <c r="N67" s="188" t="e">
        <f>VLOOKUP($C67,Name!$B$12:$R$67,12,FALSE)</f>
        <v>#N/A</v>
      </c>
      <c r="O67" s="148" t="e">
        <f>VLOOKUP($C67,Name!$B$12:$R$67,13,FALSE)</f>
        <v>#N/A</v>
      </c>
      <c r="P67" s="147" t="e">
        <f>VLOOKUP($C67,Name!$B$12:$R$67,14,FALSE)</f>
        <v>#N/A</v>
      </c>
      <c r="Q67" s="147" t="e">
        <f>VLOOKUP($C67,Name!$B$12:$R$67,15,FALSE)</f>
        <v>#N/A</v>
      </c>
      <c r="R67" s="148" t="e">
        <f>VLOOKUP($C67,Name!$B$12:$R$67,16,FALSE)</f>
        <v>#N/A</v>
      </c>
      <c r="S67" s="196" t="e">
        <f>VLOOKUP($C67,Name!$B$12:$R$67,17,FALSE)</f>
        <v>#N/A</v>
      </c>
      <c r="T67" s="83"/>
      <c r="U67" s="83"/>
      <c r="V67" s="83"/>
      <c r="W67" s="83"/>
      <c r="X67" s="83"/>
      <c r="Y67" s="84"/>
      <c r="Z67" s="174">
        <f t="shared" si="2"/>
        <v>0</v>
      </c>
      <c r="AA67" s="184"/>
      <c r="AB67" s="176"/>
      <c r="AC67" s="176">
        <f t="shared" si="1"/>
        <v>0</v>
      </c>
      <c r="AD67" s="41"/>
    </row>
    <row r="68" spans="1:30" ht="20.100000000000001" customHeight="1" thickBot="1" x14ac:dyDescent="0.3">
      <c r="A68" s="41">
        <f>Name!$E$7</f>
        <v>0</v>
      </c>
      <c r="B68" s="24">
        <v>30</v>
      </c>
      <c r="C68" s="171"/>
      <c r="D68" s="188" t="e">
        <f>VLOOKUP($C68,Name!$B$12:$R$67,2,FALSE)</f>
        <v>#N/A</v>
      </c>
      <c r="E68" s="148" t="e">
        <f>VLOOKUP($C68,Name!$B$12:$R$67,3,FALSE)</f>
        <v>#N/A</v>
      </c>
      <c r="F68" s="196" t="e">
        <f>VLOOKUP($C68,Name!$B$12:$R$67,4,FALSE)</f>
        <v>#N/A</v>
      </c>
      <c r="G68" s="81" t="s">
        <v>36</v>
      </c>
      <c r="H68" s="199" t="e">
        <f>VLOOKUP($C68,Name!$B$12:$R$67,6,FALSE)</f>
        <v>#N/A</v>
      </c>
      <c r="I68" s="147" t="e">
        <f>VLOOKUP($C68,Name!$B$12:$R$67,7,FALSE)</f>
        <v>#N/A</v>
      </c>
      <c r="J68" s="200" t="e">
        <f>VLOOKUP($C68,Name!$B$12:$R$67,8,FALSE)</f>
        <v>#N/A</v>
      </c>
      <c r="K68" s="148" t="e">
        <f>VLOOKUP($C68,Name!$B$12:$R$67,9,FALSE)</f>
        <v>#N/A</v>
      </c>
      <c r="L68" s="148" t="e">
        <f>VLOOKUP($C68,Name!$B$12:$R$67,10,FALSE)</f>
        <v>#N/A</v>
      </c>
      <c r="M68" s="147" t="e">
        <f>VLOOKUP($C68,Name!$B$12:$R$67,11,FALSE)</f>
        <v>#N/A</v>
      </c>
      <c r="N68" s="188" t="e">
        <f>VLOOKUP($C68,Name!$B$12:$R$67,12,FALSE)</f>
        <v>#N/A</v>
      </c>
      <c r="O68" s="148" t="e">
        <f>VLOOKUP($C68,Name!$B$12:$R$67,13,FALSE)</f>
        <v>#N/A</v>
      </c>
      <c r="P68" s="147" t="e">
        <f>VLOOKUP($C68,Name!$B$12:$R$67,14,FALSE)</f>
        <v>#N/A</v>
      </c>
      <c r="Q68" s="147" t="e">
        <f>VLOOKUP($C68,Name!$B$12:$R$67,15,FALSE)</f>
        <v>#N/A</v>
      </c>
      <c r="R68" s="148" t="e">
        <f>VLOOKUP($C68,Name!$B$12:$R$67,16,FALSE)</f>
        <v>#N/A</v>
      </c>
      <c r="S68" s="196" t="e">
        <f>VLOOKUP($C68,Name!$B$12:$R$67,17,FALSE)</f>
        <v>#N/A</v>
      </c>
      <c r="T68" s="83"/>
      <c r="U68" s="83"/>
      <c r="V68" s="83"/>
      <c r="W68" s="83"/>
      <c r="X68" s="83"/>
      <c r="Y68" s="84"/>
      <c r="Z68" s="174">
        <f>SUM(T68:Y68)</f>
        <v>0</v>
      </c>
      <c r="AA68" s="184"/>
      <c r="AB68" s="176"/>
      <c r="AC68" s="176">
        <f t="shared" si="1"/>
        <v>0</v>
      </c>
      <c r="AD68" s="41"/>
    </row>
    <row r="69" spans="1:30" ht="20.100000000000001" customHeight="1" x14ac:dyDescent="0.25">
      <c r="A69" s="20"/>
      <c r="B69" s="20"/>
      <c r="C69" s="20"/>
      <c r="D69" s="19"/>
      <c r="E69" s="19"/>
      <c r="F69" s="20"/>
      <c r="G69" s="20"/>
      <c r="H69" s="20"/>
      <c r="I69" s="20"/>
      <c r="J69" s="116"/>
      <c r="K69" s="19"/>
      <c r="L69" s="20"/>
      <c r="M69" s="20"/>
      <c r="N69" s="19"/>
      <c r="O69" s="19"/>
      <c r="P69" s="20"/>
      <c r="Q69" s="20"/>
      <c r="R69" s="20"/>
      <c r="S69" s="20"/>
      <c r="T69" s="20"/>
      <c r="U69" s="11"/>
      <c r="V69" s="11"/>
      <c r="W69" s="11"/>
      <c r="X69" s="11"/>
      <c r="Y69" s="11"/>
      <c r="Z69" s="11"/>
      <c r="AA69" s="11"/>
      <c r="AB69" s="20"/>
      <c r="AC69" s="11"/>
    </row>
    <row r="70" spans="1:30" ht="20.100000000000001" customHeight="1" x14ac:dyDescent="0.25">
      <c r="D70" s="49"/>
      <c r="E70" s="49"/>
    </row>
    <row r="71" spans="1:30" ht="20.100000000000001" customHeight="1" x14ac:dyDescent="0.25">
      <c r="D71" s="49"/>
      <c r="E71" s="49"/>
    </row>
    <row r="72" spans="1:30" ht="20.100000000000001" customHeight="1" x14ac:dyDescent="0.25">
      <c r="D72" s="49"/>
      <c r="E72" s="49"/>
    </row>
    <row r="73" spans="1:30" ht="20.100000000000001" customHeight="1" x14ac:dyDescent="0.25">
      <c r="D73" s="49"/>
      <c r="E73" s="49"/>
    </row>
    <row r="74" spans="1:30" ht="20.100000000000001" customHeight="1" x14ac:dyDescent="0.25">
      <c r="D74" s="49"/>
      <c r="E74" s="49"/>
    </row>
    <row r="75" spans="1:30" ht="20.100000000000001" customHeight="1" x14ac:dyDescent="0.25">
      <c r="D75" s="49"/>
      <c r="E75" s="49"/>
    </row>
    <row r="76" spans="1:30" x14ac:dyDescent="0.25">
      <c r="D76" s="49"/>
      <c r="E76" s="49"/>
    </row>
    <row r="77" spans="1:30" x14ac:dyDescent="0.25">
      <c r="D77" s="49"/>
      <c r="E77" s="49"/>
    </row>
    <row r="78" spans="1:30" x14ac:dyDescent="0.25">
      <c r="D78" s="49"/>
      <c r="E78" s="49"/>
    </row>
    <row r="79" spans="1:30" x14ac:dyDescent="0.25">
      <c r="D79" s="49"/>
      <c r="E79" s="49"/>
    </row>
    <row r="80" spans="1:30" x14ac:dyDescent="0.25">
      <c r="D80" s="49"/>
      <c r="E80" s="49"/>
      <c r="G80" s="41" t="s">
        <v>85</v>
      </c>
    </row>
    <row r="81" spans="4:7" x14ac:dyDescent="0.25">
      <c r="D81" s="49"/>
      <c r="E81" s="49"/>
      <c r="G81" s="41" t="s">
        <v>79</v>
      </c>
    </row>
    <row r="82" spans="4:7" x14ac:dyDescent="0.25">
      <c r="D82" s="49"/>
      <c r="E82" s="49"/>
    </row>
    <row r="83" spans="4:7" x14ac:dyDescent="0.25">
      <c r="D83" s="49"/>
      <c r="E83" s="49"/>
    </row>
    <row r="84" spans="4:7" x14ac:dyDescent="0.25">
      <c r="D84" s="49"/>
      <c r="E84" s="49"/>
    </row>
    <row r="85" spans="4:7" x14ac:dyDescent="0.25">
      <c r="D85" s="49"/>
      <c r="E85" s="49"/>
    </row>
    <row r="86" spans="4:7" x14ac:dyDescent="0.25">
      <c r="D86" s="49"/>
      <c r="E86" s="49"/>
    </row>
    <row r="87" spans="4:7" x14ac:dyDescent="0.25">
      <c r="D87" s="49"/>
      <c r="E87" s="49"/>
    </row>
    <row r="88" spans="4:7" x14ac:dyDescent="0.25">
      <c r="D88" s="49"/>
      <c r="E88" s="49"/>
    </row>
    <row r="89" spans="4:7" x14ac:dyDescent="0.25">
      <c r="D89" s="49"/>
      <c r="E89" s="49"/>
    </row>
    <row r="90" spans="4:7" x14ac:dyDescent="0.25">
      <c r="D90" s="49"/>
      <c r="E90" s="49"/>
    </row>
    <row r="91" spans="4:7" x14ac:dyDescent="0.25">
      <c r="D91" s="49"/>
      <c r="E91" s="49"/>
    </row>
    <row r="92" spans="4:7" x14ac:dyDescent="0.25">
      <c r="D92" s="49"/>
      <c r="E92" s="49"/>
    </row>
    <row r="93" spans="4:7" x14ac:dyDescent="0.25">
      <c r="D93" s="49"/>
      <c r="E93" s="49"/>
    </row>
    <row r="94" spans="4:7" x14ac:dyDescent="0.25">
      <c r="D94" s="49"/>
      <c r="E94" s="49"/>
    </row>
    <row r="95" spans="4:7" x14ac:dyDescent="0.25">
      <c r="D95" s="49"/>
      <c r="E95" s="49"/>
    </row>
    <row r="96" spans="4:7" x14ac:dyDescent="0.25">
      <c r="D96" s="49"/>
      <c r="E96" s="49"/>
    </row>
    <row r="97" spans="4:5" x14ac:dyDescent="0.25">
      <c r="D97" s="49"/>
      <c r="E97" s="49"/>
    </row>
    <row r="98" spans="4:5" x14ac:dyDescent="0.25">
      <c r="D98" s="49"/>
      <c r="E98" s="49"/>
    </row>
    <row r="99" spans="4:5" x14ac:dyDescent="0.25">
      <c r="D99" s="49"/>
      <c r="E99" s="49"/>
    </row>
  </sheetData>
  <sheetProtection password="C400" sheet="1" objects="1" scenarios="1"/>
  <mergeCells count="13">
    <mergeCell ref="D38:F38"/>
    <mergeCell ref="E6:F6"/>
    <mergeCell ref="T6:AA6"/>
    <mergeCell ref="T4:AA4"/>
    <mergeCell ref="D2:F2"/>
    <mergeCell ref="D3:F3"/>
    <mergeCell ref="D4:F4"/>
    <mergeCell ref="E5:F5"/>
    <mergeCell ref="E7:F7"/>
    <mergeCell ref="N10:Q10"/>
    <mergeCell ref="T10:U10"/>
    <mergeCell ref="V10:W10"/>
    <mergeCell ref="X10:Y10"/>
  </mergeCells>
  <dataValidations count="1">
    <dataValidation type="list" showInputMessage="1" showErrorMessage="1" sqref="G14:G37">
      <formula1>$G$80:$G$82</formula1>
    </dataValidation>
  </dataValidations>
  <printOptions gridLines="1"/>
  <pageMargins left="0.25" right="0.25" top="0.5" bottom="0.5" header="0.3" footer="0.3"/>
  <pageSetup scale="37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9"/>
  <sheetViews>
    <sheetView workbookViewId="0">
      <pane xSplit="6" ySplit="12" topLeftCell="G13" activePane="bottomRight" state="frozen"/>
      <selection pane="topRight" activeCell="E1" sqref="E1"/>
      <selection pane="bottomLeft" activeCell="A12" sqref="A12"/>
      <selection pane="bottomRight" activeCell="I5" sqref="I5"/>
    </sheetView>
  </sheetViews>
  <sheetFormatPr defaultColWidth="8.85546875" defaultRowHeight="15" x14ac:dyDescent="0.25"/>
  <cols>
    <col min="1" max="1" width="11.28515625" style="41" customWidth="1"/>
    <col min="2" max="3" width="10.7109375" style="41" customWidth="1"/>
    <col min="4" max="5" width="17.7109375" style="40" customWidth="1"/>
    <col min="6" max="6" width="6.7109375" style="41" customWidth="1"/>
    <col min="7" max="9" width="13.7109375" style="41" customWidth="1"/>
    <col min="10" max="10" width="14.7109375" style="42" customWidth="1"/>
    <col min="11" max="11" width="25.7109375" style="49" customWidth="1"/>
    <col min="12" max="12" width="12.7109375" style="41" customWidth="1"/>
    <col min="13" max="13" width="11.7109375" style="41" customWidth="1"/>
    <col min="14" max="14" width="35.7109375" style="49" customWidth="1"/>
    <col min="15" max="15" width="25.7109375" style="49" customWidth="1"/>
    <col min="16" max="16" width="7.7109375" style="41" customWidth="1"/>
    <col min="17" max="17" width="8.7109375" style="41" customWidth="1"/>
    <col min="18" max="18" width="35.7109375" style="41" customWidth="1"/>
    <col min="19" max="19" width="13.28515625" style="41" customWidth="1"/>
    <col min="20" max="20" width="8.85546875" style="41"/>
    <col min="21" max="27" width="8.85546875" style="40"/>
    <col min="28" max="28" width="8.7109375" style="41" customWidth="1"/>
    <col min="29" max="30" width="8.7109375" style="40" customWidth="1"/>
    <col min="31" max="32" width="8.7109375" style="41" customWidth="1"/>
    <col min="33" max="35" width="8.85546875" style="40"/>
    <col min="36" max="36" width="8.85546875" style="2"/>
    <col min="37" max="37" width="8.85546875" style="1"/>
  </cols>
  <sheetData>
    <row r="1" spans="1:32" ht="20.100000000000001" customHeight="1" x14ac:dyDescent="0.25"/>
    <row r="2" spans="1:32" ht="20.100000000000001" customHeight="1" x14ac:dyDescent="0.25">
      <c r="D2" s="245" t="s">
        <v>0</v>
      </c>
      <c r="E2" s="245"/>
      <c r="F2" s="245"/>
      <c r="N2" s="40"/>
      <c r="O2" s="40"/>
      <c r="R2" s="40"/>
      <c r="T2" s="40"/>
    </row>
    <row r="3" spans="1:32" ht="20.100000000000001" customHeight="1" thickBot="1" x14ac:dyDescent="0.3">
      <c r="D3" s="245" t="s">
        <v>128</v>
      </c>
      <c r="E3" s="245"/>
      <c r="F3" s="245"/>
      <c r="N3" s="40"/>
      <c r="O3" s="40"/>
      <c r="R3" s="40"/>
      <c r="T3" s="40"/>
    </row>
    <row r="4" spans="1:32" ht="20.100000000000001" customHeight="1" thickBot="1" x14ac:dyDescent="0.3">
      <c r="D4" s="246" t="s">
        <v>49</v>
      </c>
      <c r="E4" s="246"/>
      <c r="F4" s="246"/>
      <c r="G4" s="51"/>
      <c r="N4" s="40"/>
      <c r="O4" s="40"/>
      <c r="R4" s="40"/>
      <c r="T4" s="256" t="s">
        <v>49</v>
      </c>
      <c r="U4" s="257"/>
      <c r="V4" s="257"/>
      <c r="W4" s="257"/>
      <c r="X4" s="257"/>
      <c r="Y4" s="257"/>
      <c r="Z4" s="257"/>
      <c r="AA4" s="258"/>
    </row>
    <row r="5" spans="1:32" ht="20.100000000000001" customHeight="1" thickBot="1" x14ac:dyDescent="0.3">
      <c r="D5" s="9" t="s">
        <v>24</v>
      </c>
      <c r="E5" s="259">
        <f>Name!E5</f>
        <v>0</v>
      </c>
      <c r="F5" s="260"/>
      <c r="N5" s="40"/>
      <c r="O5" s="40"/>
      <c r="R5" s="40"/>
      <c r="T5" s="40"/>
    </row>
    <row r="6" spans="1:32" ht="20.100000000000001" customHeight="1" thickBot="1" x14ac:dyDescent="0.3">
      <c r="D6" s="9" t="s">
        <v>25</v>
      </c>
      <c r="E6" s="253">
        <f>Name!E6</f>
        <v>0</v>
      </c>
      <c r="F6" s="254"/>
      <c r="N6" s="40"/>
      <c r="O6" s="40"/>
      <c r="R6" s="40"/>
      <c r="T6" s="255" t="s">
        <v>50</v>
      </c>
      <c r="U6" s="255"/>
      <c r="V6" s="255"/>
      <c r="W6" s="255"/>
      <c r="X6" s="255"/>
      <c r="Y6" s="255"/>
      <c r="Z6" s="255"/>
      <c r="AA6" s="255"/>
    </row>
    <row r="7" spans="1:32" ht="20.100000000000001" customHeight="1" thickBot="1" x14ac:dyDescent="0.3">
      <c r="D7" s="9" t="s">
        <v>72</v>
      </c>
      <c r="E7" s="261">
        <f>Name!E7</f>
        <v>0</v>
      </c>
      <c r="F7" s="262"/>
      <c r="N7" s="40"/>
      <c r="O7" s="40"/>
      <c r="R7" s="40"/>
      <c r="T7" s="50"/>
      <c r="U7" s="50"/>
      <c r="V7" s="50"/>
      <c r="W7" s="50"/>
      <c r="X7" s="50"/>
      <c r="Y7" s="50"/>
      <c r="Z7" s="50"/>
      <c r="AA7" s="50"/>
    </row>
    <row r="8" spans="1:32" ht="20.100000000000001" customHeight="1" thickBot="1" x14ac:dyDescent="0.3">
      <c r="C8" s="29"/>
      <c r="E8" s="9"/>
      <c r="F8" s="51"/>
      <c r="G8" s="51"/>
      <c r="H8" s="51"/>
      <c r="I8" s="51"/>
      <c r="J8" s="128"/>
      <c r="K8" s="52"/>
      <c r="L8" s="51"/>
      <c r="M8" s="51"/>
      <c r="N8" s="9"/>
      <c r="O8" s="9"/>
      <c r="P8" s="51"/>
      <c r="Q8" s="51"/>
      <c r="R8" s="9"/>
      <c r="S8" s="51"/>
      <c r="T8" s="9"/>
    </row>
    <row r="9" spans="1:32" ht="20.100000000000001" customHeight="1" x14ac:dyDescent="0.25">
      <c r="A9" s="46" t="s">
        <v>74</v>
      </c>
      <c r="B9" s="110"/>
      <c r="C9" s="107"/>
      <c r="D9" s="10"/>
      <c r="E9" s="11"/>
      <c r="F9" s="12"/>
      <c r="G9" s="112" t="s">
        <v>77</v>
      </c>
      <c r="H9" s="14"/>
      <c r="I9" s="15" t="s">
        <v>18</v>
      </c>
      <c r="J9" s="16" t="s">
        <v>22</v>
      </c>
      <c r="K9" s="55"/>
      <c r="L9" s="15"/>
      <c r="M9" s="12" t="s">
        <v>64</v>
      </c>
      <c r="N9" s="18"/>
      <c r="O9" s="19"/>
      <c r="P9" s="20"/>
      <c r="Q9" s="20"/>
      <c r="R9" s="20"/>
      <c r="S9" s="12"/>
      <c r="T9" s="20"/>
      <c r="U9" s="11"/>
      <c r="V9" s="11"/>
      <c r="W9" s="11"/>
      <c r="X9" s="11"/>
      <c r="Y9" s="11"/>
      <c r="Z9" s="54"/>
      <c r="AA9" s="56"/>
    </row>
    <row r="10" spans="1:32" ht="20.100000000000001" customHeight="1" x14ac:dyDescent="0.25">
      <c r="A10" s="47" t="s">
        <v>75</v>
      </c>
      <c r="B10" s="39" t="s">
        <v>32</v>
      </c>
      <c r="C10" s="108" t="s">
        <v>70</v>
      </c>
      <c r="D10" s="21"/>
      <c r="F10" s="23"/>
      <c r="G10" s="113" t="s">
        <v>78</v>
      </c>
      <c r="H10" s="25" t="s">
        <v>5</v>
      </c>
      <c r="I10" s="39" t="s">
        <v>19</v>
      </c>
      <c r="J10" s="58" t="s">
        <v>20</v>
      </c>
      <c r="K10" s="59"/>
      <c r="L10" s="26" t="s">
        <v>61</v>
      </c>
      <c r="M10" s="41" t="s">
        <v>126</v>
      </c>
      <c r="N10" s="243" t="s">
        <v>11</v>
      </c>
      <c r="O10" s="244"/>
      <c r="P10" s="244"/>
      <c r="Q10" s="244"/>
      <c r="R10" s="26"/>
      <c r="S10" s="30" t="s">
        <v>16</v>
      </c>
      <c r="T10" s="243" t="s">
        <v>47</v>
      </c>
      <c r="U10" s="263"/>
      <c r="V10" s="263" t="s">
        <v>46</v>
      </c>
      <c r="W10" s="263"/>
      <c r="X10" s="244" t="s">
        <v>48</v>
      </c>
      <c r="Y10" s="263"/>
      <c r="Z10" s="60" t="s">
        <v>7</v>
      </c>
      <c r="AA10" s="61" t="s">
        <v>32</v>
      </c>
      <c r="AB10" s="41" t="s">
        <v>32</v>
      </c>
      <c r="AC10" s="41" t="s">
        <v>41</v>
      </c>
      <c r="AD10" s="41" t="s">
        <v>45</v>
      </c>
      <c r="AE10" s="41" t="s">
        <v>58</v>
      </c>
      <c r="AF10" s="41" t="s">
        <v>59</v>
      </c>
    </row>
    <row r="11" spans="1:32" ht="20.100000000000001" customHeight="1" x14ac:dyDescent="0.25">
      <c r="A11" s="47" t="s">
        <v>76</v>
      </c>
      <c r="B11" s="39" t="s">
        <v>68</v>
      </c>
      <c r="C11" s="108" t="s">
        <v>68</v>
      </c>
      <c r="D11" s="63" t="s">
        <v>1</v>
      </c>
      <c r="E11" s="59" t="s">
        <v>2</v>
      </c>
      <c r="F11" s="30" t="s">
        <v>3</v>
      </c>
      <c r="G11" s="113" t="s">
        <v>79</v>
      </c>
      <c r="H11" s="25" t="s">
        <v>4</v>
      </c>
      <c r="I11" s="39" t="s">
        <v>23</v>
      </c>
      <c r="J11" s="58" t="s">
        <v>21</v>
      </c>
      <c r="K11" s="59" t="s">
        <v>6</v>
      </c>
      <c r="L11" s="39" t="s">
        <v>62</v>
      </c>
      <c r="M11" s="41" t="s">
        <v>123</v>
      </c>
      <c r="N11" s="63" t="s">
        <v>12</v>
      </c>
      <c r="O11" s="62" t="s">
        <v>13</v>
      </c>
      <c r="P11" s="26" t="s">
        <v>14</v>
      </c>
      <c r="Q11" s="26" t="s">
        <v>15</v>
      </c>
      <c r="R11" s="26" t="s">
        <v>65</v>
      </c>
      <c r="S11" s="30" t="s">
        <v>17</v>
      </c>
      <c r="T11" s="39" t="s">
        <v>9</v>
      </c>
      <c r="U11" s="39" t="s">
        <v>10</v>
      </c>
      <c r="V11" s="39" t="s">
        <v>9</v>
      </c>
      <c r="W11" s="39" t="s">
        <v>10</v>
      </c>
      <c r="X11" s="26" t="s">
        <v>9</v>
      </c>
      <c r="Y11" s="39" t="s">
        <v>10</v>
      </c>
      <c r="Z11" s="60" t="s">
        <v>8</v>
      </c>
      <c r="AA11" s="61" t="s">
        <v>8</v>
      </c>
      <c r="AB11" s="41" t="s">
        <v>7</v>
      </c>
      <c r="AC11" s="41" t="s">
        <v>7</v>
      </c>
      <c r="AD11" s="41" t="s">
        <v>7</v>
      </c>
      <c r="AE11" s="41" t="s">
        <v>7</v>
      </c>
      <c r="AF11" s="41" t="s">
        <v>7</v>
      </c>
    </row>
    <row r="12" spans="1:32" ht="9.9499999999999993" customHeight="1" x14ac:dyDescent="0.25">
      <c r="A12" s="135"/>
      <c r="B12" s="67"/>
      <c r="C12" s="109"/>
      <c r="D12" s="70"/>
      <c r="E12" s="66"/>
      <c r="F12" s="72"/>
      <c r="G12" s="67"/>
      <c r="H12" s="68"/>
      <c r="I12" s="64"/>
      <c r="J12" s="69"/>
      <c r="K12" s="66"/>
      <c r="L12" s="64"/>
      <c r="M12" s="64"/>
      <c r="N12" s="70"/>
      <c r="O12" s="65"/>
      <c r="P12" s="71"/>
      <c r="Q12" s="71"/>
      <c r="R12" s="71"/>
      <c r="S12" s="72"/>
      <c r="T12" s="64"/>
      <c r="U12" s="73"/>
      <c r="V12" s="73"/>
      <c r="W12" s="73"/>
      <c r="X12" s="73"/>
      <c r="Y12" s="74"/>
      <c r="Z12" s="75"/>
      <c r="AA12" s="76"/>
      <c r="AC12" s="41"/>
      <c r="AD12" s="41"/>
    </row>
    <row r="13" spans="1:32" ht="20.100000000000001" customHeight="1" thickBot="1" x14ac:dyDescent="0.3">
      <c r="B13" s="134"/>
      <c r="C13" s="140"/>
      <c r="D13" s="129" t="s">
        <v>33</v>
      </c>
      <c r="E13" s="49"/>
      <c r="G13" s="24"/>
      <c r="H13" s="77"/>
      <c r="N13" s="78"/>
      <c r="O13" s="79"/>
      <c r="P13" s="29"/>
      <c r="Q13" s="29"/>
      <c r="R13" s="29"/>
      <c r="S13" s="23"/>
      <c r="U13" s="41"/>
      <c r="V13" s="41"/>
      <c r="W13" s="41"/>
      <c r="X13" s="41"/>
      <c r="Y13" s="29"/>
      <c r="Z13" s="80"/>
      <c r="AA13" s="24" t="s">
        <v>66</v>
      </c>
      <c r="AC13" s="41"/>
      <c r="AD13" s="41"/>
    </row>
    <row r="14" spans="1:32" ht="20.100000000000001" customHeight="1" thickBot="1" x14ac:dyDescent="0.3">
      <c r="A14" s="41">
        <f>Name!$E$7</f>
        <v>0</v>
      </c>
      <c r="B14" s="114" t="s">
        <v>27</v>
      </c>
      <c r="C14" s="168"/>
      <c r="D14" s="185" t="e">
        <f>VLOOKUP($C14,Name!$B$12:$R$67,2,FALSE)</f>
        <v>#N/A</v>
      </c>
      <c r="E14" s="186" t="e">
        <f>VLOOKUP($C14,Name!$B$12:$R$67,3,FALSE)</f>
        <v>#N/A</v>
      </c>
      <c r="F14" s="187" t="e">
        <f>VLOOKUP($C14,Name!$B$12:$R$67,4,FALSE)</f>
        <v>#N/A</v>
      </c>
      <c r="G14" s="121"/>
      <c r="H14" s="197" t="e">
        <f>VLOOKUP($C14,Name!$B$12:$R$67,6,FALSE)</f>
        <v>#N/A</v>
      </c>
      <c r="I14" s="187" t="e">
        <f>VLOOKUP($C14,Name!$B$12:$R$67,7,FALSE)</f>
        <v>#N/A</v>
      </c>
      <c r="J14" s="198" t="e">
        <f>VLOOKUP($C14,Name!$B$12:$R$67,8,FALSE)</f>
        <v>#N/A</v>
      </c>
      <c r="K14" s="186" t="e">
        <f>VLOOKUP($C14,Name!$B$12:$R$67,9,FALSE)</f>
        <v>#N/A</v>
      </c>
      <c r="L14" s="187" t="e">
        <f>VLOOKUP($C14,Name!$B$12:$R$67,10,FALSE)</f>
        <v>#N/A</v>
      </c>
      <c r="M14" s="195" t="e">
        <f>VLOOKUP($C14,Name!$B$12:$R$67,11,FALSE)</f>
        <v>#N/A</v>
      </c>
      <c r="N14" s="186" t="e">
        <f>VLOOKUP($C14,Name!$B$12:$R$67,12,FALSE)</f>
        <v>#N/A</v>
      </c>
      <c r="O14" s="186" t="e">
        <f>VLOOKUP($C14,Name!$B$12:$R$67,13,FALSE)</f>
        <v>#N/A</v>
      </c>
      <c r="P14" s="187" t="e">
        <f>VLOOKUP($C14,Name!$B$12:$R$67,14,FALSE)</f>
        <v>#N/A</v>
      </c>
      <c r="Q14" s="187" t="e">
        <f>VLOOKUP($C14,Name!$B$12:$R$67,15,FALSE)</f>
        <v>#N/A</v>
      </c>
      <c r="R14" s="186" t="e">
        <f>VLOOKUP($C14,Name!$B$12:$R$67,16,FALSE)</f>
        <v>#N/A</v>
      </c>
      <c r="S14" s="195" t="e">
        <f>VLOOKUP($C14,Name!$B$12:$R$67,17,FALSE)</f>
        <v>#N/A</v>
      </c>
      <c r="T14" s="127"/>
      <c r="U14" s="117"/>
      <c r="V14" s="117"/>
      <c r="W14" s="117"/>
      <c r="X14" s="117"/>
      <c r="Y14" s="117"/>
      <c r="Z14" s="177">
        <f t="shared" ref="Z14:Z37" si="0">SUM(T14:Y14)</f>
        <v>0</v>
      </c>
      <c r="AA14" s="178">
        <f>SUM(Z14:Z17)</f>
        <v>0</v>
      </c>
      <c r="AB14" s="176">
        <f>SUM(Z14:Z17)</f>
        <v>0</v>
      </c>
      <c r="AC14" s="176">
        <f t="shared" ref="AC14:AC68" si="1">SUM(T14:Y14)</f>
        <v>0</v>
      </c>
      <c r="AD14" s="176">
        <f>SUM(T14:U14)</f>
        <v>0</v>
      </c>
      <c r="AE14" s="176">
        <f>SUM(V14:W14)</f>
        <v>0</v>
      </c>
      <c r="AF14" s="176">
        <f>SUM(X14:Y14)</f>
        <v>0</v>
      </c>
    </row>
    <row r="15" spans="1:32" ht="20.100000000000001" customHeight="1" x14ac:dyDescent="0.25">
      <c r="A15" s="41">
        <f>Name!$E$7</f>
        <v>0</v>
      </c>
      <c r="B15" s="24" t="s">
        <v>27</v>
      </c>
      <c r="C15" s="168"/>
      <c r="D15" s="188" t="e">
        <f>VLOOKUP($C15,Name!$B$12:$R$67,2,FALSE)</f>
        <v>#N/A</v>
      </c>
      <c r="E15" s="148" t="e">
        <f>VLOOKUP($C15,Name!$B$12:$R$67,3,FALSE)</f>
        <v>#N/A</v>
      </c>
      <c r="F15" s="147" t="e">
        <f>VLOOKUP($C15,Name!$B$12:$R$67,4,FALSE)</f>
        <v>#N/A</v>
      </c>
      <c r="G15" s="122"/>
      <c r="H15" s="199" t="e">
        <f>VLOOKUP($C15,Name!$B$12:$R$67,6,FALSE)</f>
        <v>#N/A</v>
      </c>
      <c r="I15" s="147" t="e">
        <f>VLOOKUP($C15,Name!$B$12:$R$67,7,FALSE)</f>
        <v>#N/A</v>
      </c>
      <c r="J15" s="200" t="e">
        <f>VLOOKUP($C15,Name!$B$12:$R$67,8,FALSE)</f>
        <v>#N/A</v>
      </c>
      <c r="K15" s="148" t="e">
        <f>VLOOKUP($C15,Name!$B$12:$R$67,9,FALSE)</f>
        <v>#N/A</v>
      </c>
      <c r="L15" s="147" t="e">
        <f>VLOOKUP($C15,Name!$B$12:$R$67,10,FALSE)</f>
        <v>#N/A</v>
      </c>
      <c r="M15" s="196" t="e">
        <f>VLOOKUP($C15,Name!$B$12:$R$67,11,FALSE)</f>
        <v>#N/A</v>
      </c>
      <c r="N15" s="148" t="e">
        <f>VLOOKUP($C15,Name!$B$12:$R$67,12,FALSE)</f>
        <v>#N/A</v>
      </c>
      <c r="O15" s="148" t="e">
        <f>VLOOKUP($C15,Name!$B$12:$R$67,13,FALSE)</f>
        <v>#N/A</v>
      </c>
      <c r="P15" s="147" t="e">
        <f>VLOOKUP($C15,Name!$B$12:$R$67,14,FALSE)</f>
        <v>#N/A</v>
      </c>
      <c r="Q15" s="147" t="e">
        <f>VLOOKUP($C15,Name!$B$12:$R$67,15,FALSE)</f>
        <v>#N/A</v>
      </c>
      <c r="R15" s="148" t="e">
        <f>VLOOKUP($C15,Name!$B$12:$R$67,16,FALSE)</f>
        <v>#N/A</v>
      </c>
      <c r="S15" s="196" t="e">
        <f>VLOOKUP($C15,Name!$B$12:$R$67,17,FALSE)</f>
        <v>#N/A</v>
      </c>
      <c r="T15" s="83"/>
      <c r="U15" s="83"/>
      <c r="V15" s="83"/>
      <c r="W15" s="83"/>
      <c r="X15" s="83"/>
      <c r="Y15" s="84"/>
      <c r="Z15" s="174">
        <f t="shared" si="0"/>
        <v>0</v>
      </c>
      <c r="AA15" s="175" t="s">
        <v>66</v>
      </c>
      <c r="AB15" s="176"/>
      <c r="AC15" s="176">
        <f t="shared" si="1"/>
        <v>0</v>
      </c>
      <c r="AD15" s="176">
        <f t="shared" ref="AD15:AD37" si="2">SUM(T15:U15)</f>
        <v>0</v>
      </c>
      <c r="AE15" s="176">
        <f t="shared" ref="AE15:AE37" si="3">SUM(V15:W15)</f>
        <v>0</v>
      </c>
      <c r="AF15" s="176">
        <f t="shared" ref="AF15:AF37" si="4">SUM(X15:Y15)</f>
        <v>0</v>
      </c>
    </row>
    <row r="16" spans="1:32" ht="20.100000000000001" customHeight="1" x14ac:dyDescent="0.25">
      <c r="A16" s="41">
        <f>Name!$E$7</f>
        <v>0</v>
      </c>
      <c r="B16" s="24" t="s">
        <v>27</v>
      </c>
      <c r="C16" s="168"/>
      <c r="D16" s="188" t="e">
        <f>VLOOKUP($C16,Name!$B$12:$R$67,2,FALSE)</f>
        <v>#N/A</v>
      </c>
      <c r="E16" s="148" t="e">
        <f>VLOOKUP($C16,Name!$B$12:$R$67,3,FALSE)</f>
        <v>#N/A</v>
      </c>
      <c r="F16" s="147" t="e">
        <f>VLOOKUP($C16,Name!$B$12:$R$67,4,FALSE)</f>
        <v>#N/A</v>
      </c>
      <c r="G16" s="122"/>
      <c r="H16" s="199" t="e">
        <f>VLOOKUP($C16,Name!$B$12:$R$67,6,FALSE)</f>
        <v>#N/A</v>
      </c>
      <c r="I16" s="147" t="e">
        <f>VLOOKUP($C16,Name!$B$12:$R$67,7,FALSE)</f>
        <v>#N/A</v>
      </c>
      <c r="J16" s="200" t="e">
        <f>VLOOKUP($C16,Name!$B$12:$R$67,8,FALSE)</f>
        <v>#N/A</v>
      </c>
      <c r="K16" s="148" t="e">
        <f>VLOOKUP($C16,Name!$B$12:$R$67,9,FALSE)</f>
        <v>#N/A</v>
      </c>
      <c r="L16" s="147" t="e">
        <f>VLOOKUP($C16,Name!$B$12:$R$67,10,FALSE)</f>
        <v>#N/A</v>
      </c>
      <c r="M16" s="196" t="e">
        <f>VLOOKUP($C16,Name!$B$12:$R$67,11,FALSE)</f>
        <v>#N/A</v>
      </c>
      <c r="N16" s="148" t="e">
        <f>VLOOKUP($C16,Name!$B$12:$R$67,12,FALSE)</f>
        <v>#N/A</v>
      </c>
      <c r="O16" s="148" t="e">
        <f>VLOOKUP($C16,Name!$B$12:$R$67,13,FALSE)</f>
        <v>#N/A</v>
      </c>
      <c r="P16" s="147" t="e">
        <f>VLOOKUP($C16,Name!$B$12:$R$67,14,FALSE)</f>
        <v>#N/A</v>
      </c>
      <c r="Q16" s="147" t="e">
        <f>VLOOKUP($C16,Name!$B$12:$R$67,15,FALSE)</f>
        <v>#N/A</v>
      </c>
      <c r="R16" s="148" t="e">
        <f>VLOOKUP($C16,Name!$B$12:$R$67,16,FALSE)</f>
        <v>#N/A</v>
      </c>
      <c r="S16" s="196" t="e">
        <f>VLOOKUP($C16,Name!$B$12:$R$67,17,FALSE)</f>
        <v>#N/A</v>
      </c>
      <c r="T16" s="83"/>
      <c r="U16" s="83"/>
      <c r="V16" s="83"/>
      <c r="W16" s="83"/>
      <c r="X16" s="83"/>
      <c r="Y16" s="84"/>
      <c r="Z16" s="174">
        <f t="shared" si="0"/>
        <v>0</v>
      </c>
      <c r="AA16" s="175" t="s">
        <v>66</v>
      </c>
      <c r="AB16" s="176"/>
      <c r="AC16" s="176">
        <f t="shared" si="1"/>
        <v>0</v>
      </c>
      <c r="AD16" s="176">
        <f t="shared" si="2"/>
        <v>0</v>
      </c>
      <c r="AE16" s="176">
        <f t="shared" si="3"/>
        <v>0</v>
      </c>
      <c r="AF16" s="176">
        <f t="shared" si="4"/>
        <v>0</v>
      </c>
    </row>
    <row r="17" spans="1:32" ht="20.100000000000001" customHeight="1" thickBot="1" x14ac:dyDescent="0.3">
      <c r="A17" s="41">
        <f>Name!$E$7</f>
        <v>0</v>
      </c>
      <c r="B17" s="24" t="s">
        <v>27</v>
      </c>
      <c r="C17" s="169"/>
      <c r="D17" s="189" t="e">
        <f>VLOOKUP($C17,Name!$B$12:$R$67,2,FALSE)</f>
        <v>#N/A</v>
      </c>
      <c r="E17" s="190" t="e">
        <f>VLOOKUP($C17,Name!$B$12:$R$67,3,FALSE)</f>
        <v>#N/A</v>
      </c>
      <c r="F17" s="191" t="e">
        <f>VLOOKUP($C17,Name!$B$12:$R$67,4,FALSE)</f>
        <v>#N/A</v>
      </c>
      <c r="G17" s="123"/>
      <c r="H17" s="201" t="e">
        <f>VLOOKUP($C17,Name!$B$12:$R$67,6,FALSE)</f>
        <v>#N/A</v>
      </c>
      <c r="I17" s="191" t="e">
        <f>VLOOKUP($C17,Name!$B$12:$R$67,7,FALSE)</f>
        <v>#N/A</v>
      </c>
      <c r="J17" s="202" t="e">
        <f>VLOOKUP($C17,Name!$B$12:$R$67,8,FALSE)</f>
        <v>#N/A</v>
      </c>
      <c r="K17" s="190" t="e">
        <f>VLOOKUP($C17,Name!$B$12:$R$67,9,FALSE)</f>
        <v>#N/A</v>
      </c>
      <c r="L17" s="191" t="e">
        <f>VLOOKUP($C17,Name!$B$12:$R$67,10,FALSE)</f>
        <v>#N/A</v>
      </c>
      <c r="M17" s="203" t="e">
        <f>VLOOKUP($C17,Name!$B$12:$R$67,11,FALSE)</f>
        <v>#N/A</v>
      </c>
      <c r="N17" s="190" t="e">
        <f>VLOOKUP($C17,Name!$B$12:$R$67,12,FALSE)</f>
        <v>#N/A</v>
      </c>
      <c r="O17" s="190" t="e">
        <f>VLOOKUP($C17,Name!$B$12:$R$67,13,FALSE)</f>
        <v>#N/A</v>
      </c>
      <c r="P17" s="191" t="e">
        <f>VLOOKUP($C17,Name!$B$12:$R$67,14,FALSE)</f>
        <v>#N/A</v>
      </c>
      <c r="Q17" s="191" t="e">
        <f>VLOOKUP($C17,Name!$B$12:$R$67,15,FALSE)</f>
        <v>#N/A</v>
      </c>
      <c r="R17" s="190" t="e">
        <f>VLOOKUP($C17,Name!$B$12:$R$67,16,FALSE)</f>
        <v>#N/A</v>
      </c>
      <c r="S17" s="203" t="e">
        <f>VLOOKUP($C17,Name!$B$12:$R$67,17,FALSE)</f>
        <v>#N/A</v>
      </c>
      <c r="T17" s="83"/>
      <c r="U17" s="83"/>
      <c r="V17" s="83"/>
      <c r="W17" s="83"/>
      <c r="X17" s="83"/>
      <c r="Y17" s="84"/>
      <c r="Z17" s="174">
        <f t="shared" si="0"/>
        <v>0</v>
      </c>
      <c r="AA17" s="175" t="s">
        <v>66</v>
      </c>
      <c r="AB17" s="176"/>
      <c r="AC17" s="176">
        <f t="shared" si="1"/>
        <v>0</v>
      </c>
      <c r="AD17" s="176">
        <f t="shared" si="2"/>
        <v>0</v>
      </c>
      <c r="AE17" s="176">
        <f t="shared" si="3"/>
        <v>0</v>
      </c>
      <c r="AF17" s="176">
        <f t="shared" si="4"/>
        <v>0</v>
      </c>
    </row>
    <row r="18" spans="1:32" ht="20.100000000000001" customHeight="1" thickBot="1" x14ac:dyDescent="0.3">
      <c r="A18" s="41">
        <f>Name!$E$7</f>
        <v>0</v>
      </c>
      <c r="B18" s="114" t="s">
        <v>26</v>
      </c>
      <c r="C18" s="170"/>
      <c r="D18" s="188" t="e">
        <f>VLOOKUP($C18,Name!$B$12:$R$67,2,FALSE)</f>
        <v>#N/A</v>
      </c>
      <c r="E18" s="148" t="e">
        <f>VLOOKUP($C18,Name!$B$12:$R$67,3,FALSE)</f>
        <v>#N/A</v>
      </c>
      <c r="F18" s="147" t="e">
        <f>VLOOKUP($C18,Name!$B$12:$R$67,4,FALSE)</f>
        <v>#N/A</v>
      </c>
      <c r="G18" s="121"/>
      <c r="H18" s="199" t="e">
        <f>VLOOKUP($C18,Name!$B$12:$R$67,6,FALSE)</f>
        <v>#N/A</v>
      </c>
      <c r="I18" s="147" t="e">
        <f>VLOOKUP($C18,Name!$B$12:$R$67,7,FALSE)</f>
        <v>#N/A</v>
      </c>
      <c r="J18" s="200" t="e">
        <f>VLOOKUP($C18,Name!$B$12:$R$67,8,FALSE)</f>
        <v>#N/A</v>
      </c>
      <c r="K18" s="148" t="e">
        <f>VLOOKUP($C18,Name!$B$12:$R$67,9,FALSE)</f>
        <v>#N/A</v>
      </c>
      <c r="L18" s="147" t="e">
        <f>VLOOKUP($C18,Name!$B$12:$R$67,10,FALSE)</f>
        <v>#N/A</v>
      </c>
      <c r="M18" s="196" t="e">
        <f>VLOOKUP($C18,Name!$B$12:$R$67,11,FALSE)</f>
        <v>#N/A</v>
      </c>
      <c r="N18" s="148" t="e">
        <f>VLOOKUP($C18,Name!$B$12:$R$67,12,FALSE)</f>
        <v>#N/A</v>
      </c>
      <c r="O18" s="148" t="e">
        <f>VLOOKUP($C18,Name!$B$12:$R$67,13,FALSE)</f>
        <v>#N/A</v>
      </c>
      <c r="P18" s="147" t="e">
        <f>VLOOKUP($C18,Name!$B$12:$R$67,14,FALSE)</f>
        <v>#N/A</v>
      </c>
      <c r="Q18" s="147" t="e">
        <f>VLOOKUP($C18,Name!$B$12:$R$67,15,FALSE)</f>
        <v>#N/A</v>
      </c>
      <c r="R18" s="148" t="e">
        <f>VLOOKUP($C18,Name!$B$12:$R$67,16,FALSE)</f>
        <v>#N/A</v>
      </c>
      <c r="S18" s="196" t="e">
        <f>VLOOKUP($C18,Name!$B$12:$R$67,17,FALSE)</f>
        <v>#N/A</v>
      </c>
      <c r="T18" s="82"/>
      <c r="U18" s="82"/>
      <c r="V18" s="82"/>
      <c r="W18" s="82"/>
      <c r="X18" s="82"/>
      <c r="Y18" s="82"/>
      <c r="Z18" s="179">
        <f t="shared" si="0"/>
        <v>0</v>
      </c>
      <c r="AA18" s="178">
        <f>SUM(Z18:Z21)</f>
        <v>0</v>
      </c>
      <c r="AB18" s="176">
        <f>SUM(Z18:Z21)</f>
        <v>0</v>
      </c>
      <c r="AC18" s="176">
        <f t="shared" si="1"/>
        <v>0</v>
      </c>
      <c r="AD18" s="176">
        <f t="shared" si="2"/>
        <v>0</v>
      </c>
      <c r="AE18" s="176">
        <f t="shared" si="3"/>
        <v>0</v>
      </c>
      <c r="AF18" s="176">
        <f t="shared" si="4"/>
        <v>0</v>
      </c>
    </row>
    <row r="19" spans="1:32" ht="20.100000000000001" customHeight="1" x14ac:dyDescent="0.25">
      <c r="A19" s="41">
        <f>Name!$E$7</f>
        <v>0</v>
      </c>
      <c r="B19" s="24" t="s">
        <v>26</v>
      </c>
      <c r="C19" s="168"/>
      <c r="D19" s="188" t="e">
        <f>VLOOKUP($C19,Name!$B$12:$R$67,2,FALSE)</f>
        <v>#N/A</v>
      </c>
      <c r="E19" s="148" t="e">
        <f>VLOOKUP($C19,Name!$B$12:$R$67,3,FALSE)</f>
        <v>#N/A</v>
      </c>
      <c r="F19" s="147" t="e">
        <f>VLOOKUP($C19,Name!$B$12:$R$67,4,FALSE)</f>
        <v>#N/A</v>
      </c>
      <c r="G19" s="122"/>
      <c r="H19" s="199" t="e">
        <f>VLOOKUP($C19,Name!$B$12:$R$67,6,FALSE)</f>
        <v>#N/A</v>
      </c>
      <c r="I19" s="147" t="e">
        <f>VLOOKUP($C19,Name!$B$12:$R$67,7,FALSE)</f>
        <v>#N/A</v>
      </c>
      <c r="J19" s="200" t="e">
        <f>VLOOKUP($C19,Name!$B$12:$R$67,8,FALSE)</f>
        <v>#N/A</v>
      </c>
      <c r="K19" s="148" t="e">
        <f>VLOOKUP($C19,Name!$B$12:$R$67,9,FALSE)</f>
        <v>#N/A</v>
      </c>
      <c r="L19" s="147" t="e">
        <f>VLOOKUP($C19,Name!$B$12:$R$67,10,FALSE)</f>
        <v>#N/A</v>
      </c>
      <c r="M19" s="196" t="e">
        <f>VLOOKUP($C19,Name!$B$12:$R$67,11,FALSE)</f>
        <v>#N/A</v>
      </c>
      <c r="N19" s="148" t="e">
        <f>VLOOKUP($C19,Name!$B$12:$R$67,12,FALSE)</f>
        <v>#N/A</v>
      </c>
      <c r="O19" s="148" t="e">
        <f>VLOOKUP($C19,Name!$B$12:$R$67,13,FALSE)</f>
        <v>#N/A</v>
      </c>
      <c r="P19" s="147" t="e">
        <f>VLOOKUP($C19,Name!$B$12:$R$67,14,FALSE)</f>
        <v>#N/A</v>
      </c>
      <c r="Q19" s="147" t="e">
        <f>VLOOKUP($C19,Name!$B$12:$R$67,15,FALSE)</f>
        <v>#N/A</v>
      </c>
      <c r="R19" s="148" t="e">
        <f>VLOOKUP($C19,Name!$B$12:$R$67,16,FALSE)</f>
        <v>#N/A</v>
      </c>
      <c r="S19" s="196" t="e">
        <f>VLOOKUP($C19,Name!$B$12:$R$67,17,FALSE)</f>
        <v>#N/A</v>
      </c>
      <c r="T19" s="83"/>
      <c r="U19" s="83"/>
      <c r="V19" s="83"/>
      <c r="W19" s="83"/>
      <c r="X19" s="83"/>
      <c r="Y19" s="84"/>
      <c r="Z19" s="174">
        <f t="shared" si="0"/>
        <v>0</v>
      </c>
      <c r="AA19" s="175" t="s">
        <v>66</v>
      </c>
      <c r="AB19" s="176"/>
      <c r="AC19" s="176">
        <f t="shared" si="1"/>
        <v>0</v>
      </c>
      <c r="AD19" s="176">
        <f t="shared" si="2"/>
        <v>0</v>
      </c>
      <c r="AE19" s="176">
        <f t="shared" si="3"/>
        <v>0</v>
      </c>
      <c r="AF19" s="176">
        <f t="shared" si="4"/>
        <v>0</v>
      </c>
    </row>
    <row r="20" spans="1:32" ht="20.100000000000001" customHeight="1" x14ac:dyDescent="0.25">
      <c r="A20" s="41">
        <f>Name!$E$7</f>
        <v>0</v>
      </c>
      <c r="B20" s="24" t="s">
        <v>26</v>
      </c>
      <c r="C20" s="168"/>
      <c r="D20" s="188" t="e">
        <f>VLOOKUP($C20,Name!$B$12:$R$67,2,FALSE)</f>
        <v>#N/A</v>
      </c>
      <c r="E20" s="148" t="e">
        <f>VLOOKUP($C20,Name!$B$12:$R$67,3,FALSE)</f>
        <v>#N/A</v>
      </c>
      <c r="F20" s="147" t="e">
        <f>VLOOKUP($C20,Name!$B$12:$R$67,4,FALSE)</f>
        <v>#N/A</v>
      </c>
      <c r="G20" s="122"/>
      <c r="H20" s="199" t="e">
        <f>VLOOKUP($C20,Name!$B$12:$R$67,6,FALSE)</f>
        <v>#N/A</v>
      </c>
      <c r="I20" s="147" t="e">
        <f>VLOOKUP($C20,Name!$B$12:$R$67,7,FALSE)</f>
        <v>#N/A</v>
      </c>
      <c r="J20" s="200" t="e">
        <f>VLOOKUP($C20,Name!$B$12:$R$67,8,FALSE)</f>
        <v>#N/A</v>
      </c>
      <c r="K20" s="148" t="e">
        <f>VLOOKUP($C20,Name!$B$12:$R$67,9,FALSE)</f>
        <v>#N/A</v>
      </c>
      <c r="L20" s="147" t="e">
        <f>VLOOKUP($C20,Name!$B$12:$R$67,10,FALSE)</f>
        <v>#N/A</v>
      </c>
      <c r="M20" s="196" t="e">
        <f>VLOOKUP($C20,Name!$B$12:$R$67,11,FALSE)</f>
        <v>#N/A</v>
      </c>
      <c r="N20" s="148" t="e">
        <f>VLOOKUP($C20,Name!$B$12:$R$67,12,FALSE)</f>
        <v>#N/A</v>
      </c>
      <c r="O20" s="148" t="e">
        <f>VLOOKUP($C20,Name!$B$12:$R$67,13,FALSE)</f>
        <v>#N/A</v>
      </c>
      <c r="P20" s="147" t="e">
        <f>VLOOKUP($C20,Name!$B$12:$R$67,14,FALSE)</f>
        <v>#N/A</v>
      </c>
      <c r="Q20" s="147" t="e">
        <f>VLOOKUP($C20,Name!$B$12:$R$67,15,FALSE)</f>
        <v>#N/A</v>
      </c>
      <c r="R20" s="148" t="e">
        <f>VLOOKUP($C20,Name!$B$12:$R$67,16,FALSE)</f>
        <v>#N/A</v>
      </c>
      <c r="S20" s="196" t="e">
        <f>VLOOKUP($C20,Name!$B$12:$R$67,17,FALSE)</f>
        <v>#N/A</v>
      </c>
      <c r="T20" s="83"/>
      <c r="U20" s="83"/>
      <c r="V20" s="83"/>
      <c r="W20" s="83"/>
      <c r="X20" s="83"/>
      <c r="Y20" s="84"/>
      <c r="Z20" s="174">
        <f t="shared" si="0"/>
        <v>0</v>
      </c>
      <c r="AA20" s="175" t="s">
        <v>66</v>
      </c>
      <c r="AB20" s="176"/>
      <c r="AC20" s="176">
        <f t="shared" si="1"/>
        <v>0</v>
      </c>
      <c r="AD20" s="176">
        <f t="shared" si="2"/>
        <v>0</v>
      </c>
      <c r="AE20" s="176">
        <f t="shared" si="3"/>
        <v>0</v>
      </c>
      <c r="AF20" s="176">
        <f t="shared" si="4"/>
        <v>0</v>
      </c>
    </row>
    <row r="21" spans="1:32" ht="20.100000000000001" customHeight="1" thickBot="1" x14ac:dyDescent="0.3">
      <c r="A21" s="41">
        <f>Name!$E$7</f>
        <v>0</v>
      </c>
      <c r="B21" s="24" t="s">
        <v>26</v>
      </c>
      <c r="C21" s="171"/>
      <c r="D21" s="189" t="e">
        <f>VLOOKUP($C21,Name!$B$12:$R$67,2,FALSE)</f>
        <v>#N/A</v>
      </c>
      <c r="E21" s="190" t="e">
        <f>VLOOKUP($C21,Name!$B$12:$R$67,3,FALSE)</f>
        <v>#N/A</v>
      </c>
      <c r="F21" s="191" t="e">
        <f>VLOOKUP($C21,Name!$B$12:$R$67,4,FALSE)</f>
        <v>#N/A</v>
      </c>
      <c r="G21" s="123"/>
      <c r="H21" s="201" t="e">
        <f>VLOOKUP($C21,Name!$B$12:$R$67,6,FALSE)</f>
        <v>#N/A</v>
      </c>
      <c r="I21" s="191" t="e">
        <f>VLOOKUP($C21,Name!$B$12:$R$67,7,FALSE)</f>
        <v>#N/A</v>
      </c>
      <c r="J21" s="202" t="e">
        <f>VLOOKUP($C21,Name!$B$12:$R$67,8,FALSE)</f>
        <v>#N/A</v>
      </c>
      <c r="K21" s="190" t="e">
        <f>VLOOKUP($C21,Name!$B$12:$R$67,9,FALSE)</f>
        <v>#N/A</v>
      </c>
      <c r="L21" s="191" t="e">
        <f>VLOOKUP($C21,Name!$B$12:$R$67,10,FALSE)</f>
        <v>#N/A</v>
      </c>
      <c r="M21" s="203" t="e">
        <f>VLOOKUP($C21,Name!$B$12:$R$67,11,FALSE)</f>
        <v>#N/A</v>
      </c>
      <c r="N21" s="190" t="e">
        <f>VLOOKUP($C21,Name!$B$12:$R$67,12,FALSE)</f>
        <v>#N/A</v>
      </c>
      <c r="O21" s="190" t="e">
        <f>VLOOKUP($C21,Name!$B$12:$R$67,13,FALSE)</f>
        <v>#N/A</v>
      </c>
      <c r="P21" s="191" t="e">
        <f>VLOOKUP($C21,Name!$B$12:$R$67,14,FALSE)</f>
        <v>#N/A</v>
      </c>
      <c r="Q21" s="191" t="e">
        <f>VLOOKUP($C21,Name!$B$12:$R$67,15,FALSE)</f>
        <v>#N/A</v>
      </c>
      <c r="R21" s="190" t="e">
        <f>VLOOKUP($C21,Name!$B$12:$R$67,16,FALSE)</f>
        <v>#N/A</v>
      </c>
      <c r="S21" s="203" t="e">
        <f>VLOOKUP($C21,Name!$B$12:$R$67,17,FALSE)</f>
        <v>#N/A</v>
      </c>
      <c r="T21" s="83"/>
      <c r="U21" s="83"/>
      <c r="V21" s="83"/>
      <c r="W21" s="83"/>
      <c r="X21" s="83"/>
      <c r="Y21" s="84"/>
      <c r="Z21" s="174">
        <f t="shared" si="0"/>
        <v>0</v>
      </c>
      <c r="AA21" s="175" t="s">
        <v>66</v>
      </c>
      <c r="AB21" s="176"/>
      <c r="AC21" s="176">
        <f t="shared" si="1"/>
        <v>0</v>
      </c>
      <c r="AD21" s="176">
        <f t="shared" si="2"/>
        <v>0</v>
      </c>
      <c r="AE21" s="176">
        <f t="shared" si="3"/>
        <v>0</v>
      </c>
      <c r="AF21" s="176">
        <f t="shared" si="4"/>
        <v>0</v>
      </c>
    </row>
    <row r="22" spans="1:32" ht="20.100000000000001" customHeight="1" thickBot="1" x14ac:dyDescent="0.3">
      <c r="A22" s="41">
        <f>Name!$E$7</f>
        <v>0</v>
      </c>
      <c r="B22" s="114" t="s">
        <v>28</v>
      </c>
      <c r="C22" s="170"/>
      <c r="D22" s="188" t="e">
        <f>VLOOKUP($C22,Name!$B$12:$R$67,2,FALSE)</f>
        <v>#N/A</v>
      </c>
      <c r="E22" s="148" t="e">
        <f>VLOOKUP($C22,Name!$B$12:$R$67,3,FALSE)</f>
        <v>#N/A</v>
      </c>
      <c r="F22" s="147" t="e">
        <f>VLOOKUP($C22,Name!$B$12:$R$67,4,FALSE)</f>
        <v>#N/A</v>
      </c>
      <c r="G22" s="121"/>
      <c r="H22" s="199" t="e">
        <f>VLOOKUP($C22,Name!$B$12:$R$67,6,FALSE)</f>
        <v>#N/A</v>
      </c>
      <c r="I22" s="147" t="e">
        <f>VLOOKUP($C22,Name!$B$12:$R$67,7,FALSE)</f>
        <v>#N/A</v>
      </c>
      <c r="J22" s="200" t="e">
        <f>VLOOKUP($C22,Name!$B$12:$R$67,8,FALSE)</f>
        <v>#N/A</v>
      </c>
      <c r="K22" s="148" t="e">
        <f>VLOOKUP($C22,Name!$B$12:$R$67,9,FALSE)</f>
        <v>#N/A</v>
      </c>
      <c r="L22" s="147" t="e">
        <f>VLOOKUP($C22,Name!$B$12:$R$67,10,FALSE)</f>
        <v>#N/A</v>
      </c>
      <c r="M22" s="196" t="e">
        <f>VLOOKUP($C22,Name!$B$12:$R$67,11,FALSE)</f>
        <v>#N/A</v>
      </c>
      <c r="N22" s="148" t="e">
        <f>VLOOKUP($C22,Name!$B$12:$R$67,12,FALSE)</f>
        <v>#N/A</v>
      </c>
      <c r="O22" s="148" t="e">
        <f>VLOOKUP($C22,Name!$B$12:$R$67,13,FALSE)</f>
        <v>#N/A</v>
      </c>
      <c r="P22" s="147" t="e">
        <f>VLOOKUP($C22,Name!$B$12:$R$67,14,FALSE)</f>
        <v>#N/A</v>
      </c>
      <c r="Q22" s="147" t="e">
        <f>VLOOKUP($C22,Name!$B$12:$R$67,15,FALSE)</f>
        <v>#N/A</v>
      </c>
      <c r="R22" s="148" t="e">
        <f>VLOOKUP($C22,Name!$B$12:$R$67,16,FALSE)</f>
        <v>#N/A</v>
      </c>
      <c r="S22" s="196" t="e">
        <f>VLOOKUP($C22,Name!$B$12:$R$67,17,FALSE)</f>
        <v>#N/A</v>
      </c>
      <c r="T22" s="82"/>
      <c r="U22" s="82"/>
      <c r="V22" s="82"/>
      <c r="W22" s="82"/>
      <c r="X22" s="82"/>
      <c r="Y22" s="82"/>
      <c r="Z22" s="179">
        <f t="shared" si="0"/>
        <v>0</v>
      </c>
      <c r="AA22" s="178">
        <f>SUM(Z22:Z25)</f>
        <v>0</v>
      </c>
      <c r="AB22" s="176">
        <f>SUM(Z22:Z25)</f>
        <v>0</v>
      </c>
      <c r="AC22" s="176">
        <f t="shared" si="1"/>
        <v>0</v>
      </c>
      <c r="AD22" s="176">
        <f t="shared" si="2"/>
        <v>0</v>
      </c>
      <c r="AE22" s="176">
        <f t="shared" si="3"/>
        <v>0</v>
      </c>
      <c r="AF22" s="176">
        <f t="shared" si="4"/>
        <v>0</v>
      </c>
    </row>
    <row r="23" spans="1:32" ht="20.100000000000001" customHeight="1" x14ac:dyDescent="0.25">
      <c r="A23" s="41">
        <f>Name!$E$7</f>
        <v>0</v>
      </c>
      <c r="B23" s="24" t="s">
        <v>28</v>
      </c>
      <c r="C23" s="168"/>
      <c r="D23" s="188" t="e">
        <f>VLOOKUP($C23,Name!$B$12:$R$67,2,FALSE)</f>
        <v>#N/A</v>
      </c>
      <c r="E23" s="148" t="e">
        <f>VLOOKUP($C23,Name!$B$12:$R$67,3,FALSE)</f>
        <v>#N/A</v>
      </c>
      <c r="F23" s="147" t="e">
        <f>VLOOKUP($C23,Name!$B$12:$R$67,4,FALSE)</f>
        <v>#N/A</v>
      </c>
      <c r="G23" s="122"/>
      <c r="H23" s="199" t="e">
        <f>VLOOKUP($C23,Name!$B$12:$R$67,6,FALSE)</f>
        <v>#N/A</v>
      </c>
      <c r="I23" s="147" t="e">
        <f>VLOOKUP($C23,Name!$B$12:$R$67,7,FALSE)</f>
        <v>#N/A</v>
      </c>
      <c r="J23" s="200" t="e">
        <f>VLOOKUP($C23,Name!$B$12:$R$67,8,FALSE)</f>
        <v>#N/A</v>
      </c>
      <c r="K23" s="148" t="e">
        <f>VLOOKUP($C23,Name!$B$12:$R$67,9,FALSE)</f>
        <v>#N/A</v>
      </c>
      <c r="L23" s="147" t="e">
        <f>VLOOKUP($C23,Name!$B$12:$R$67,10,FALSE)</f>
        <v>#N/A</v>
      </c>
      <c r="M23" s="196" t="e">
        <f>VLOOKUP($C23,Name!$B$12:$R$67,11,FALSE)</f>
        <v>#N/A</v>
      </c>
      <c r="N23" s="148" t="e">
        <f>VLOOKUP($C23,Name!$B$12:$R$67,12,FALSE)</f>
        <v>#N/A</v>
      </c>
      <c r="O23" s="148" t="e">
        <f>VLOOKUP($C23,Name!$B$12:$R$67,13,FALSE)</f>
        <v>#N/A</v>
      </c>
      <c r="P23" s="147" t="e">
        <f>VLOOKUP($C23,Name!$B$12:$R$67,14,FALSE)</f>
        <v>#N/A</v>
      </c>
      <c r="Q23" s="147" t="e">
        <f>VLOOKUP($C23,Name!$B$12:$R$67,15,FALSE)</f>
        <v>#N/A</v>
      </c>
      <c r="R23" s="148" t="e">
        <f>VLOOKUP($C23,Name!$B$12:$R$67,16,FALSE)</f>
        <v>#N/A</v>
      </c>
      <c r="S23" s="196" t="e">
        <f>VLOOKUP($C23,Name!$B$12:$R$67,17,FALSE)</f>
        <v>#N/A</v>
      </c>
      <c r="T23" s="83"/>
      <c r="U23" s="83"/>
      <c r="V23" s="83"/>
      <c r="W23" s="83"/>
      <c r="X23" s="83"/>
      <c r="Y23" s="84"/>
      <c r="Z23" s="174">
        <f t="shared" si="0"/>
        <v>0</v>
      </c>
      <c r="AA23" s="175" t="s">
        <v>66</v>
      </c>
      <c r="AB23" s="176"/>
      <c r="AC23" s="176">
        <f t="shared" si="1"/>
        <v>0</v>
      </c>
      <c r="AD23" s="176">
        <f t="shared" si="2"/>
        <v>0</v>
      </c>
      <c r="AE23" s="176">
        <f t="shared" si="3"/>
        <v>0</v>
      </c>
      <c r="AF23" s="176">
        <f t="shared" si="4"/>
        <v>0</v>
      </c>
    </row>
    <row r="24" spans="1:32" ht="20.100000000000001" customHeight="1" x14ac:dyDescent="0.25">
      <c r="A24" s="41">
        <f>Name!$E$7</f>
        <v>0</v>
      </c>
      <c r="B24" s="24" t="s">
        <v>28</v>
      </c>
      <c r="C24" s="168"/>
      <c r="D24" s="188" t="e">
        <f>VLOOKUP($C24,Name!$B$12:$R$67,2,FALSE)</f>
        <v>#N/A</v>
      </c>
      <c r="E24" s="148" t="e">
        <f>VLOOKUP($C24,Name!$B$12:$R$67,3,FALSE)</f>
        <v>#N/A</v>
      </c>
      <c r="F24" s="147" t="e">
        <f>VLOOKUP($C24,Name!$B$12:$R$67,4,FALSE)</f>
        <v>#N/A</v>
      </c>
      <c r="G24" s="122"/>
      <c r="H24" s="199" t="e">
        <f>VLOOKUP($C24,Name!$B$12:$R$67,6,FALSE)</f>
        <v>#N/A</v>
      </c>
      <c r="I24" s="147" t="e">
        <f>VLOOKUP($C24,Name!$B$12:$R$67,7,FALSE)</f>
        <v>#N/A</v>
      </c>
      <c r="J24" s="200" t="e">
        <f>VLOOKUP($C24,Name!$B$12:$R$67,8,FALSE)</f>
        <v>#N/A</v>
      </c>
      <c r="K24" s="148" t="e">
        <f>VLOOKUP($C24,Name!$B$12:$R$67,9,FALSE)</f>
        <v>#N/A</v>
      </c>
      <c r="L24" s="147" t="e">
        <f>VLOOKUP($C24,Name!$B$12:$R$67,10,FALSE)</f>
        <v>#N/A</v>
      </c>
      <c r="M24" s="196" t="e">
        <f>VLOOKUP($C24,Name!$B$12:$R$67,11,FALSE)</f>
        <v>#N/A</v>
      </c>
      <c r="N24" s="148" t="e">
        <f>VLOOKUP($C24,Name!$B$12:$R$67,12,FALSE)</f>
        <v>#N/A</v>
      </c>
      <c r="O24" s="148" t="e">
        <f>VLOOKUP($C24,Name!$B$12:$R$67,13,FALSE)</f>
        <v>#N/A</v>
      </c>
      <c r="P24" s="147" t="e">
        <f>VLOOKUP($C24,Name!$B$12:$R$67,14,FALSE)</f>
        <v>#N/A</v>
      </c>
      <c r="Q24" s="147" t="e">
        <f>VLOOKUP($C24,Name!$B$12:$R$67,15,FALSE)</f>
        <v>#N/A</v>
      </c>
      <c r="R24" s="148" t="e">
        <f>VLOOKUP($C24,Name!$B$12:$R$67,16,FALSE)</f>
        <v>#N/A</v>
      </c>
      <c r="S24" s="196" t="e">
        <f>VLOOKUP($C24,Name!$B$12:$R$67,17,FALSE)</f>
        <v>#N/A</v>
      </c>
      <c r="T24" s="83"/>
      <c r="U24" s="83"/>
      <c r="V24" s="83"/>
      <c r="W24" s="83"/>
      <c r="X24" s="83"/>
      <c r="Y24" s="84"/>
      <c r="Z24" s="174">
        <f t="shared" si="0"/>
        <v>0</v>
      </c>
      <c r="AA24" s="175" t="s">
        <v>66</v>
      </c>
      <c r="AB24" s="176"/>
      <c r="AC24" s="176">
        <f t="shared" si="1"/>
        <v>0</v>
      </c>
      <c r="AD24" s="176">
        <f t="shared" si="2"/>
        <v>0</v>
      </c>
      <c r="AE24" s="176">
        <f t="shared" si="3"/>
        <v>0</v>
      </c>
      <c r="AF24" s="176">
        <f t="shared" si="4"/>
        <v>0</v>
      </c>
    </row>
    <row r="25" spans="1:32" ht="20.100000000000001" customHeight="1" thickBot="1" x14ac:dyDescent="0.3">
      <c r="A25" s="41">
        <f>Name!$E$7</f>
        <v>0</v>
      </c>
      <c r="B25" s="24" t="s">
        <v>28</v>
      </c>
      <c r="C25" s="171"/>
      <c r="D25" s="189" t="e">
        <f>VLOOKUP($C25,Name!$B$12:$R$67,2,FALSE)</f>
        <v>#N/A</v>
      </c>
      <c r="E25" s="190" t="e">
        <f>VLOOKUP($C25,Name!$B$12:$R$67,3,FALSE)</f>
        <v>#N/A</v>
      </c>
      <c r="F25" s="191" t="e">
        <f>VLOOKUP($C25,Name!$B$12:$R$67,4,FALSE)</f>
        <v>#N/A</v>
      </c>
      <c r="G25" s="123"/>
      <c r="H25" s="201" t="e">
        <f>VLOOKUP($C25,Name!$B$12:$R$67,6,FALSE)</f>
        <v>#N/A</v>
      </c>
      <c r="I25" s="191" t="e">
        <f>VLOOKUP($C25,Name!$B$12:$R$67,7,FALSE)</f>
        <v>#N/A</v>
      </c>
      <c r="J25" s="202" t="e">
        <f>VLOOKUP($C25,Name!$B$12:$R$67,8,FALSE)</f>
        <v>#N/A</v>
      </c>
      <c r="K25" s="190" t="e">
        <f>VLOOKUP($C25,Name!$B$12:$R$67,9,FALSE)</f>
        <v>#N/A</v>
      </c>
      <c r="L25" s="191" t="e">
        <f>VLOOKUP($C25,Name!$B$12:$R$67,10,FALSE)</f>
        <v>#N/A</v>
      </c>
      <c r="M25" s="203" t="e">
        <f>VLOOKUP($C25,Name!$B$12:$R$67,11,FALSE)</f>
        <v>#N/A</v>
      </c>
      <c r="N25" s="190" t="e">
        <f>VLOOKUP($C25,Name!$B$12:$R$67,12,FALSE)</f>
        <v>#N/A</v>
      </c>
      <c r="O25" s="190" t="e">
        <f>VLOOKUP($C25,Name!$B$12:$R$67,13,FALSE)</f>
        <v>#N/A</v>
      </c>
      <c r="P25" s="191" t="e">
        <f>VLOOKUP($C25,Name!$B$12:$R$67,14,FALSE)</f>
        <v>#N/A</v>
      </c>
      <c r="Q25" s="191" t="e">
        <f>VLOOKUP($C25,Name!$B$12:$R$67,15,FALSE)</f>
        <v>#N/A</v>
      </c>
      <c r="R25" s="190" t="e">
        <f>VLOOKUP($C25,Name!$B$12:$R$67,16,FALSE)</f>
        <v>#N/A</v>
      </c>
      <c r="S25" s="203" t="e">
        <f>VLOOKUP($C25,Name!$B$12:$R$67,17,FALSE)</f>
        <v>#N/A</v>
      </c>
      <c r="T25" s="83"/>
      <c r="U25" s="83"/>
      <c r="V25" s="83"/>
      <c r="W25" s="83"/>
      <c r="X25" s="83"/>
      <c r="Y25" s="84"/>
      <c r="Z25" s="174">
        <f t="shared" si="0"/>
        <v>0</v>
      </c>
      <c r="AA25" s="175" t="s">
        <v>66</v>
      </c>
      <c r="AB25" s="176"/>
      <c r="AC25" s="176">
        <f t="shared" si="1"/>
        <v>0</v>
      </c>
      <c r="AD25" s="176">
        <f t="shared" si="2"/>
        <v>0</v>
      </c>
      <c r="AE25" s="176">
        <f t="shared" si="3"/>
        <v>0</v>
      </c>
      <c r="AF25" s="176">
        <f t="shared" si="4"/>
        <v>0</v>
      </c>
    </row>
    <row r="26" spans="1:32" ht="20.100000000000001" customHeight="1" thickBot="1" x14ac:dyDescent="0.3">
      <c r="A26" s="41">
        <f>Name!$E$7</f>
        <v>0</v>
      </c>
      <c r="B26" s="114" t="s">
        <v>29</v>
      </c>
      <c r="C26" s="170"/>
      <c r="D26" s="188" t="e">
        <f>VLOOKUP($C26,Name!$B$12:$R$67,2,FALSE)</f>
        <v>#N/A</v>
      </c>
      <c r="E26" s="148" t="e">
        <f>VLOOKUP($C26,Name!$B$12:$R$67,3,FALSE)</f>
        <v>#N/A</v>
      </c>
      <c r="F26" s="147" t="e">
        <f>VLOOKUP($C26,Name!$B$12:$R$67,4,FALSE)</f>
        <v>#N/A</v>
      </c>
      <c r="G26" s="121"/>
      <c r="H26" s="199" t="e">
        <f>VLOOKUP($C26,Name!$B$12:$R$67,6,FALSE)</f>
        <v>#N/A</v>
      </c>
      <c r="I26" s="147" t="e">
        <f>VLOOKUP($C26,Name!$B$12:$R$67,7,FALSE)</f>
        <v>#N/A</v>
      </c>
      <c r="J26" s="200" t="e">
        <f>VLOOKUP($C26,Name!$B$12:$R$67,8,FALSE)</f>
        <v>#N/A</v>
      </c>
      <c r="K26" s="148" t="e">
        <f>VLOOKUP($C26,Name!$B$12:$R$67,9,FALSE)</f>
        <v>#N/A</v>
      </c>
      <c r="L26" s="147" t="e">
        <f>VLOOKUP($C26,Name!$B$12:$R$67,10,FALSE)</f>
        <v>#N/A</v>
      </c>
      <c r="M26" s="196" t="e">
        <f>VLOOKUP($C26,Name!$B$12:$R$67,11,FALSE)</f>
        <v>#N/A</v>
      </c>
      <c r="N26" s="148" t="e">
        <f>VLOOKUP($C26,Name!$B$12:$R$67,12,FALSE)</f>
        <v>#N/A</v>
      </c>
      <c r="O26" s="148" t="e">
        <f>VLOOKUP($C26,Name!$B$12:$R$67,13,FALSE)</f>
        <v>#N/A</v>
      </c>
      <c r="P26" s="147" t="e">
        <f>VLOOKUP($C26,Name!$B$12:$R$67,14,FALSE)</f>
        <v>#N/A</v>
      </c>
      <c r="Q26" s="147" t="e">
        <f>VLOOKUP($C26,Name!$B$12:$R$67,15,FALSE)</f>
        <v>#N/A</v>
      </c>
      <c r="R26" s="148" t="e">
        <f>VLOOKUP($C26,Name!$B$12:$R$67,16,FALSE)</f>
        <v>#N/A</v>
      </c>
      <c r="S26" s="196" t="e">
        <f>VLOOKUP($C26,Name!$B$12:$R$67,17,FALSE)</f>
        <v>#N/A</v>
      </c>
      <c r="T26" s="82"/>
      <c r="U26" s="82"/>
      <c r="V26" s="82"/>
      <c r="W26" s="82"/>
      <c r="X26" s="82"/>
      <c r="Y26" s="82"/>
      <c r="Z26" s="179">
        <f t="shared" si="0"/>
        <v>0</v>
      </c>
      <c r="AA26" s="178">
        <f>SUM(Z26:Z29)</f>
        <v>0</v>
      </c>
      <c r="AB26" s="176">
        <f>SUM(Z26:Z29)</f>
        <v>0</v>
      </c>
      <c r="AC26" s="176">
        <f t="shared" si="1"/>
        <v>0</v>
      </c>
      <c r="AD26" s="176">
        <f t="shared" si="2"/>
        <v>0</v>
      </c>
      <c r="AE26" s="176">
        <f t="shared" si="3"/>
        <v>0</v>
      </c>
      <c r="AF26" s="176">
        <f t="shared" si="4"/>
        <v>0</v>
      </c>
    </row>
    <row r="27" spans="1:32" ht="20.100000000000001" customHeight="1" x14ac:dyDescent="0.25">
      <c r="A27" s="41">
        <f>Name!$E$7</f>
        <v>0</v>
      </c>
      <c r="B27" s="24" t="s">
        <v>29</v>
      </c>
      <c r="C27" s="168"/>
      <c r="D27" s="188" t="e">
        <f>VLOOKUP($C27,Name!$B$12:$R$67,2,FALSE)</f>
        <v>#N/A</v>
      </c>
      <c r="E27" s="148" t="e">
        <f>VLOOKUP($C27,Name!$B$12:$R$67,3,FALSE)</f>
        <v>#N/A</v>
      </c>
      <c r="F27" s="147" t="e">
        <f>VLOOKUP($C27,Name!$B$12:$R$67,4,FALSE)</f>
        <v>#N/A</v>
      </c>
      <c r="G27" s="122"/>
      <c r="H27" s="199" t="e">
        <f>VLOOKUP($C27,Name!$B$12:$R$67,6,FALSE)</f>
        <v>#N/A</v>
      </c>
      <c r="I27" s="147" t="e">
        <f>VLOOKUP($C27,Name!$B$12:$R$67,7,FALSE)</f>
        <v>#N/A</v>
      </c>
      <c r="J27" s="200" t="e">
        <f>VLOOKUP($C27,Name!$B$12:$R$67,8,FALSE)</f>
        <v>#N/A</v>
      </c>
      <c r="K27" s="148" t="e">
        <f>VLOOKUP($C27,Name!$B$12:$R$67,9,FALSE)</f>
        <v>#N/A</v>
      </c>
      <c r="L27" s="147" t="e">
        <f>VLOOKUP($C27,Name!$B$12:$R$67,10,FALSE)</f>
        <v>#N/A</v>
      </c>
      <c r="M27" s="196" t="e">
        <f>VLOOKUP($C27,Name!$B$12:$R$67,11,FALSE)</f>
        <v>#N/A</v>
      </c>
      <c r="N27" s="148" t="e">
        <f>VLOOKUP($C27,Name!$B$12:$R$67,12,FALSE)</f>
        <v>#N/A</v>
      </c>
      <c r="O27" s="148" t="e">
        <f>VLOOKUP($C27,Name!$B$12:$R$67,13,FALSE)</f>
        <v>#N/A</v>
      </c>
      <c r="P27" s="147" t="e">
        <f>VLOOKUP($C27,Name!$B$12:$R$67,14,FALSE)</f>
        <v>#N/A</v>
      </c>
      <c r="Q27" s="147" t="e">
        <f>VLOOKUP($C27,Name!$B$12:$R$67,15,FALSE)</f>
        <v>#N/A</v>
      </c>
      <c r="R27" s="148" t="e">
        <f>VLOOKUP($C27,Name!$B$12:$R$67,16,FALSE)</f>
        <v>#N/A</v>
      </c>
      <c r="S27" s="196" t="e">
        <f>VLOOKUP($C27,Name!$B$12:$R$67,17,FALSE)</f>
        <v>#N/A</v>
      </c>
      <c r="T27" s="83"/>
      <c r="U27" s="83"/>
      <c r="V27" s="83"/>
      <c r="W27" s="83"/>
      <c r="X27" s="83"/>
      <c r="Y27" s="84"/>
      <c r="Z27" s="174">
        <f t="shared" si="0"/>
        <v>0</v>
      </c>
      <c r="AA27" s="175" t="s">
        <v>66</v>
      </c>
      <c r="AB27" s="176"/>
      <c r="AC27" s="176">
        <f t="shared" si="1"/>
        <v>0</v>
      </c>
      <c r="AD27" s="176">
        <f t="shared" si="2"/>
        <v>0</v>
      </c>
      <c r="AE27" s="176">
        <f t="shared" si="3"/>
        <v>0</v>
      </c>
      <c r="AF27" s="176">
        <f t="shared" si="4"/>
        <v>0</v>
      </c>
    </row>
    <row r="28" spans="1:32" ht="20.100000000000001" customHeight="1" x14ac:dyDescent="0.25">
      <c r="A28" s="41">
        <f>Name!$E$7</f>
        <v>0</v>
      </c>
      <c r="B28" s="24" t="s">
        <v>29</v>
      </c>
      <c r="C28" s="168"/>
      <c r="D28" s="188" t="e">
        <f>VLOOKUP($C28,Name!$B$12:$R$67,2,FALSE)</f>
        <v>#N/A</v>
      </c>
      <c r="E28" s="148" t="e">
        <f>VLOOKUP($C28,Name!$B$12:$R$67,3,FALSE)</f>
        <v>#N/A</v>
      </c>
      <c r="F28" s="147" t="e">
        <f>VLOOKUP($C28,Name!$B$12:$R$67,4,FALSE)</f>
        <v>#N/A</v>
      </c>
      <c r="G28" s="122"/>
      <c r="H28" s="199" t="e">
        <f>VLOOKUP($C28,Name!$B$12:$R$67,6,FALSE)</f>
        <v>#N/A</v>
      </c>
      <c r="I28" s="147" t="e">
        <f>VLOOKUP($C28,Name!$B$12:$R$67,7,FALSE)</f>
        <v>#N/A</v>
      </c>
      <c r="J28" s="200" t="e">
        <f>VLOOKUP($C28,Name!$B$12:$R$67,8,FALSE)</f>
        <v>#N/A</v>
      </c>
      <c r="K28" s="148" t="e">
        <f>VLOOKUP($C28,Name!$B$12:$R$67,9,FALSE)</f>
        <v>#N/A</v>
      </c>
      <c r="L28" s="147" t="e">
        <f>VLOOKUP($C28,Name!$B$12:$R$67,10,FALSE)</f>
        <v>#N/A</v>
      </c>
      <c r="M28" s="196" t="e">
        <f>VLOOKUP($C28,Name!$B$12:$R$67,11,FALSE)</f>
        <v>#N/A</v>
      </c>
      <c r="N28" s="148" t="e">
        <f>VLOOKUP($C28,Name!$B$12:$R$67,12,FALSE)</f>
        <v>#N/A</v>
      </c>
      <c r="O28" s="148" t="e">
        <f>VLOOKUP($C28,Name!$B$12:$R$67,13,FALSE)</f>
        <v>#N/A</v>
      </c>
      <c r="P28" s="147" t="e">
        <f>VLOOKUP($C28,Name!$B$12:$R$67,14,FALSE)</f>
        <v>#N/A</v>
      </c>
      <c r="Q28" s="147" t="e">
        <f>VLOOKUP($C28,Name!$B$12:$R$67,15,FALSE)</f>
        <v>#N/A</v>
      </c>
      <c r="R28" s="148" t="e">
        <f>VLOOKUP($C28,Name!$B$12:$R$67,16,FALSE)</f>
        <v>#N/A</v>
      </c>
      <c r="S28" s="196" t="e">
        <f>VLOOKUP($C28,Name!$B$12:$R$67,17,FALSE)</f>
        <v>#N/A</v>
      </c>
      <c r="T28" s="83"/>
      <c r="U28" s="83"/>
      <c r="V28" s="83"/>
      <c r="W28" s="83"/>
      <c r="X28" s="83"/>
      <c r="Y28" s="84"/>
      <c r="Z28" s="174">
        <f t="shared" si="0"/>
        <v>0</v>
      </c>
      <c r="AA28" s="175" t="s">
        <v>66</v>
      </c>
      <c r="AB28" s="176"/>
      <c r="AC28" s="176">
        <f t="shared" si="1"/>
        <v>0</v>
      </c>
      <c r="AD28" s="176">
        <f t="shared" si="2"/>
        <v>0</v>
      </c>
      <c r="AE28" s="176">
        <f t="shared" si="3"/>
        <v>0</v>
      </c>
      <c r="AF28" s="176">
        <f t="shared" si="4"/>
        <v>0</v>
      </c>
    </row>
    <row r="29" spans="1:32" ht="20.100000000000001" customHeight="1" thickBot="1" x14ac:dyDescent="0.3">
      <c r="A29" s="41">
        <f>Name!$E$7</f>
        <v>0</v>
      </c>
      <c r="B29" s="24" t="s">
        <v>29</v>
      </c>
      <c r="C29" s="171"/>
      <c r="D29" s="189" t="e">
        <f>VLOOKUP($C29,Name!$B$12:$R$67,2,FALSE)</f>
        <v>#N/A</v>
      </c>
      <c r="E29" s="190" t="e">
        <f>VLOOKUP($C29,Name!$B$12:$R$67,3,FALSE)</f>
        <v>#N/A</v>
      </c>
      <c r="F29" s="191" t="e">
        <f>VLOOKUP($C29,Name!$B$12:$R$67,4,FALSE)</f>
        <v>#N/A</v>
      </c>
      <c r="G29" s="123"/>
      <c r="H29" s="201" t="e">
        <f>VLOOKUP($C29,Name!$B$12:$R$67,6,FALSE)</f>
        <v>#N/A</v>
      </c>
      <c r="I29" s="191" t="e">
        <f>VLOOKUP($C29,Name!$B$12:$R$67,7,FALSE)</f>
        <v>#N/A</v>
      </c>
      <c r="J29" s="202" t="e">
        <f>VLOOKUP($C29,Name!$B$12:$R$67,8,FALSE)</f>
        <v>#N/A</v>
      </c>
      <c r="K29" s="190" t="e">
        <f>VLOOKUP($C29,Name!$B$12:$R$67,9,FALSE)</f>
        <v>#N/A</v>
      </c>
      <c r="L29" s="191" t="e">
        <f>VLOOKUP($C29,Name!$B$12:$R$67,10,FALSE)</f>
        <v>#N/A</v>
      </c>
      <c r="M29" s="203" t="e">
        <f>VLOOKUP($C29,Name!$B$12:$R$67,11,FALSE)</f>
        <v>#N/A</v>
      </c>
      <c r="N29" s="190" t="e">
        <f>VLOOKUP($C29,Name!$B$12:$R$67,12,FALSE)</f>
        <v>#N/A</v>
      </c>
      <c r="O29" s="190" t="e">
        <f>VLOOKUP($C29,Name!$B$12:$R$67,13,FALSE)</f>
        <v>#N/A</v>
      </c>
      <c r="P29" s="191" t="e">
        <f>VLOOKUP($C29,Name!$B$12:$R$67,14,FALSE)</f>
        <v>#N/A</v>
      </c>
      <c r="Q29" s="191" t="e">
        <f>VLOOKUP($C29,Name!$B$12:$R$67,15,FALSE)</f>
        <v>#N/A</v>
      </c>
      <c r="R29" s="190" t="e">
        <f>VLOOKUP($C29,Name!$B$12:$R$67,16,FALSE)</f>
        <v>#N/A</v>
      </c>
      <c r="S29" s="203" t="e">
        <f>VLOOKUP($C29,Name!$B$12:$R$67,17,FALSE)</f>
        <v>#N/A</v>
      </c>
      <c r="T29" s="83"/>
      <c r="U29" s="83"/>
      <c r="V29" s="83"/>
      <c r="W29" s="83"/>
      <c r="X29" s="83"/>
      <c r="Y29" s="84"/>
      <c r="Z29" s="174">
        <f t="shared" si="0"/>
        <v>0</v>
      </c>
      <c r="AA29" s="175" t="s">
        <v>66</v>
      </c>
      <c r="AB29" s="176"/>
      <c r="AC29" s="176">
        <f t="shared" si="1"/>
        <v>0</v>
      </c>
      <c r="AD29" s="176">
        <f t="shared" si="2"/>
        <v>0</v>
      </c>
      <c r="AE29" s="176">
        <f t="shared" si="3"/>
        <v>0</v>
      </c>
      <c r="AF29" s="176">
        <f t="shared" si="4"/>
        <v>0</v>
      </c>
    </row>
    <row r="30" spans="1:32" ht="20.100000000000001" customHeight="1" thickBot="1" x14ac:dyDescent="0.3">
      <c r="A30" s="41">
        <f>Name!$E$7</f>
        <v>0</v>
      </c>
      <c r="B30" s="114" t="s">
        <v>30</v>
      </c>
      <c r="C30" s="170"/>
      <c r="D30" s="188" t="e">
        <f>VLOOKUP($C30,Name!$B$12:$R$67,2,FALSE)</f>
        <v>#N/A</v>
      </c>
      <c r="E30" s="148" t="e">
        <f>VLOOKUP($C30,Name!$B$12:$R$67,3,FALSE)</f>
        <v>#N/A</v>
      </c>
      <c r="F30" s="147" t="e">
        <f>VLOOKUP($C30,Name!$B$12:$R$67,4,FALSE)</f>
        <v>#N/A</v>
      </c>
      <c r="G30" s="121"/>
      <c r="H30" s="199" t="e">
        <f>VLOOKUP($C30,Name!$B$12:$R$67,6,FALSE)</f>
        <v>#N/A</v>
      </c>
      <c r="I30" s="147" t="e">
        <f>VLOOKUP($C30,Name!$B$12:$R$67,7,FALSE)</f>
        <v>#N/A</v>
      </c>
      <c r="J30" s="200" t="e">
        <f>VLOOKUP($C30,Name!$B$12:$R$67,8,FALSE)</f>
        <v>#N/A</v>
      </c>
      <c r="K30" s="148" t="e">
        <f>VLOOKUP($C30,Name!$B$12:$R$67,9,FALSE)</f>
        <v>#N/A</v>
      </c>
      <c r="L30" s="147" t="e">
        <f>VLOOKUP($C30,Name!$B$12:$R$67,10,FALSE)</f>
        <v>#N/A</v>
      </c>
      <c r="M30" s="196" t="e">
        <f>VLOOKUP($C30,Name!$B$12:$R$67,11,FALSE)</f>
        <v>#N/A</v>
      </c>
      <c r="N30" s="148" t="e">
        <f>VLOOKUP($C30,Name!$B$12:$R$67,12,FALSE)</f>
        <v>#N/A</v>
      </c>
      <c r="O30" s="148" t="e">
        <f>VLOOKUP($C30,Name!$B$12:$R$67,13,FALSE)</f>
        <v>#N/A</v>
      </c>
      <c r="P30" s="147" t="e">
        <f>VLOOKUP($C30,Name!$B$12:$R$67,14,FALSE)</f>
        <v>#N/A</v>
      </c>
      <c r="Q30" s="147" t="e">
        <f>VLOOKUP($C30,Name!$B$12:$R$67,15,FALSE)</f>
        <v>#N/A</v>
      </c>
      <c r="R30" s="148" t="e">
        <f>VLOOKUP($C30,Name!$B$12:$R$67,16,FALSE)</f>
        <v>#N/A</v>
      </c>
      <c r="S30" s="196" t="e">
        <f>VLOOKUP($C30,Name!$B$12:$R$67,17,FALSE)</f>
        <v>#N/A</v>
      </c>
      <c r="T30" s="82"/>
      <c r="U30" s="82"/>
      <c r="V30" s="82"/>
      <c r="W30" s="82"/>
      <c r="X30" s="82"/>
      <c r="Y30" s="82"/>
      <c r="Z30" s="179">
        <f t="shared" si="0"/>
        <v>0</v>
      </c>
      <c r="AA30" s="178">
        <f>SUM(Z30:Z33)</f>
        <v>0</v>
      </c>
      <c r="AB30" s="176">
        <f>SUM(Z30:Z33)</f>
        <v>0</v>
      </c>
      <c r="AC30" s="176">
        <f t="shared" si="1"/>
        <v>0</v>
      </c>
      <c r="AD30" s="176">
        <f t="shared" si="2"/>
        <v>0</v>
      </c>
      <c r="AE30" s="176">
        <f t="shared" si="3"/>
        <v>0</v>
      </c>
      <c r="AF30" s="176">
        <f t="shared" si="4"/>
        <v>0</v>
      </c>
    </row>
    <row r="31" spans="1:32" ht="20.100000000000001" customHeight="1" x14ac:dyDescent="0.25">
      <c r="A31" s="41">
        <f>Name!$E$7</f>
        <v>0</v>
      </c>
      <c r="B31" s="24" t="s">
        <v>30</v>
      </c>
      <c r="C31" s="168"/>
      <c r="D31" s="188" t="e">
        <f>VLOOKUP($C31,Name!$B$12:$R$67,2,FALSE)</f>
        <v>#N/A</v>
      </c>
      <c r="E31" s="148" t="e">
        <f>VLOOKUP($C31,Name!$B$12:$R$67,3,FALSE)</f>
        <v>#N/A</v>
      </c>
      <c r="F31" s="147" t="e">
        <f>VLOOKUP($C31,Name!$B$12:$R$67,4,FALSE)</f>
        <v>#N/A</v>
      </c>
      <c r="G31" s="122"/>
      <c r="H31" s="199" t="e">
        <f>VLOOKUP($C31,Name!$B$12:$R$67,6,FALSE)</f>
        <v>#N/A</v>
      </c>
      <c r="I31" s="147" t="e">
        <f>VLOOKUP($C31,Name!$B$12:$R$67,7,FALSE)</f>
        <v>#N/A</v>
      </c>
      <c r="J31" s="200" t="e">
        <f>VLOOKUP($C31,Name!$B$12:$R$67,8,FALSE)</f>
        <v>#N/A</v>
      </c>
      <c r="K31" s="148" t="e">
        <f>VLOOKUP($C31,Name!$B$12:$R$67,9,FALSE)</f>
        <v>#N/A</v>
      </c>
      <c r="L31" s="147" t="e">
        <f>VLOOKUP($C31,Name!$B$12:$R$67,10,FALSE)</f>
        <v>#N/A</v>
      </c>
      <c r="M31" s="196" t="e">
        <f>VLOOKUP($C31,Name!$B$12:$R$67,11,FALSE)</f>
        <v>#N/A</v>
      </c>
      <c r="N31" s="148" t="e">
        <f>VLOOKUP($C31,Name!$B$12:$R$67,12,FALSE)</f>
        <v>#N/A</v>
      </c>
      <c r="O31" s="148" t="e">
        <f>VLOOKUP($C31,Name!$B$12:$R$67,13,FALSE)</f>
        <v>#N/A</v>
      </c>
      <c r="P31" s="147" t="e">
        <f>VLOOKUP($C31,Name!$B$12:$R$67,14,FALSE)</f>
        <v>#N/A</v>
      </c>
      <c r="Q31" s="147" t="e">
        <f>VLOOKUP($C31,Name!$B$12:$R$67,15,FALSE)</f>
        <v>#N/A</v>
      </c>
      <c r="R31" s="148" t="e">
        <f>VLOOKUP($C31,Name!$B$12:$R$67,16,FALSE)</f>
        <v>#N/A</v>
      </c>
      <c r="S31" s="196" t="e">
        <f>VLOOKUP($C31,Name!$B$12:$R$67,17,FALSE)</f>
        <v>#N/A</v>
      </c>
      <c r="T31" s="83"/>
      <c r="U31" s="83"/>
      <c r="V31" s="83"/>
      <c r="W31" s="83"/>
      <c r="X31" s="83"/>
      <c r="Y31" s="84"/>
      <c r="Z31" s="174">
        <f t="shared" si="0"/>
        <v>0</v>
      </c>
      <c r="AA31" s="175" t="s">
        <v>66</v>
      </c>
      <c r="AB31" s="176"/>
      <c r="AC31" s="176">
        <f t="shared" si="1"/>
        <v>0</v>
      </c>
      <c r="AD31" s="176">
        <f t="shared" si="2"/>
        <v>0</v>
      </c>
      <c r="AE31" s="176">
        <f t="shared" si="3"/>
        <v>0</v>
      </c>
      <c r="AF31" s="176">
        <f t="shared" si="4"/>
        <v>0</v>
      </c>
    </row>
    <row r="32" spans="1:32" ht="20.100000000000001" customHeight="1" x14ac:dyDescent="0.25">
      <c r="A32" s="41">
        <f>Name!$E$7</f>
        <v>0</v>
      </c>
      <c r="B32" s="24" t="s">
        <v>30</v>
      </c>
      <c r="C32" s="168"/>
      <c r="D32" s="188" t="e">
        <f>VLOOKUP($C32,Name!$B$12:$R$67,2,FALSE)</f>
        <v>#N/A</v>
      </c>
      <c r="E32" s="148" t="e">
        <f>VLOOKUP($C32,Name!$B$12:$R$67,3,FALSE)</f>
        <v>#N/A</v>
      </c>
      <c r="F32" s="147" t="e">
        <f>VLOOKUP($C32,Name!$B$12:$R$67,4,FALSE)</f>
        <v>#N/A</v>
      </c>
      <c r="G32" s="122"/>
      <c r="H32" s="199" t="e">
        <f>VLOOKUP($C32,Name!$B$12:$R$67,6,FALSE)</f>
        <v>#N/A</v>
      </c>
      <c r="I32" s="147" t="e">
        <f>VLOOKUP($C32,Name!$B$12:$R$67,7,FALSE)</f>
        <v>#N/A</v>
      </c>
      <c r="J32" s="200" t="e">
        <f>VLOOKUP($C32,Name!$B$12:$R$67,8,FALSE)</f>
        <v>#N/A</v>
      </c>
      <c r="K32" s="148" t="e">
        <f>VLOOKUP($C32,Name!$B$12:$R$67,9,FALSE)</f>
        <v>#N/A</v>
      </c>
      <c r="L32" s="147" t="e">
        <f>VLOOKUP($C32,Name!$B$12:$R$67,10,FALSE)</f>
        <v>#N/A</v>
      </c>
      <c r="M32" s="196" t="e">
        <f>VLOOKUP($C32,Name!$B$12:$R$67,11,FALSE)</f>
        <v>#N/A</v>
      </c>
      <c r="N32" s="148" t="e">
        <f>VLOOKUP($C32,Name!$B$12:$R$67,12,FALSE)</f>
        <v>#N/A</v>
      </c>
      <c r="O32" s="148" t="e">
        <f>VLOOKUP($C32,Name!$B$12:$R$67,13,FALSE)</f>
        <v>#N/A</v>
      </c>
      <c r="P32" s="147" t="e">
        <f>VLOOKUP($C32,Name!$B$12:$R$67,14,FALSE)</f>
        <v>#N/A</v>
      </c>
      <c r="Q32" s="147" t="e">
        <f>VLOOKUP($C32,Name!$B$12:$R$67,15,FALSE)</f>
        <v>#N/A</v>
      </c>
      <c r="R32" s="148" t="e">
        <f>VLOOKUP($C32,Name!$B$12:$R$67,16,FALSE)</f>
        <v>#N/A</v>
      </c>
      <c r="S32" s="196" t="e">
        <f>VLOOKUP($C32,Name!$B$12:$R$67,17,FALSE)</f>
        <v>#N/A</v>
      </c>
      <c r="T32" s="83"/>
      <c r="U32" s="83"/>
      <c r="V32" s="83"/>
      <c r="W32" s="83"/>
      <c r="X32" s="83"/>
      <c r="Y32" s="84"/>
      <c r="Z32" s="174">
        <f t="shared" si="0"/>
        <v>0</v>
      </c>
      <c r="AA32" s="175" t="s">
        <v>66</v>
      </c>
      <c r="AB32" s="176"/>
      <c r="AC32" s="176">
        <f t="shared" si="1"/>
        <v>0</v>
      </c>
      <c r="AD32" s="176">
        <f t="shared" si="2"/>
        <v>0</v>
      </c>
      <c r="AE32" s="176">
        <f t="shared" si="3"/>
        <v>0</v>
      </c>
      <c r="AF32" s="176">
        <f t="shared" si="4"/>
        <v>0</v>
      </c>
    </row>
    <row r="33" spans="1:32" ht="20.100000000000001" customHeight="1" thickBot="1" x14ac:dyDescent="0.3">
      <c r="A33" s="41">
        <f>Name!$E$7</f>
        <v>0</v>
      </c>
      <c r="B33" s="24" t="s">
        <v>30</v>
      </c>
      <c r="C33" s="171"/>
      <c r="D33" s="189" t="e">
        <f>VLOOKUP($C33,Name!$B$12:$R$67,2,FALSE)</f>
        <v>#N/A</v>
      </c>
      <c r="E33" s="190" t="e">
        <f>VLOOKUP($C33,Name!$B$12:$R$67,3,FALSE)</f>
        <v>#N/A</v>
      </c>
      <c r="F33" s="191" t="e">
        <f>VLOOKUP($C33,Name!$B$12:$R$67,4,FALSE)</f>
        <v>#N/A</v>
      </c>
      <c r="G33" s="123"/>
      <c r="H33" s="201" t="e">
        <f>VLOOKUP($C33,Name!$B$12:$R$67,6,FALSE)</f>
        <v>#N/A</v>
      </c>
      <c r="I33" s="191" t="e">
        <f>VLOOKUP($C33,Name!$B$12:$R$67,7,FALSE)</f>
        <v>#N/A</v>
      </c>
      <c r="J33" s="202" t="e">
        <f>VLOOKUP($C33,Name!$B$12:$R$67,8,FALSE)</f>
        <v>#N/A</v>
      </c>
      <c r="K33" s="190" t="e">
        <f>VLOOKUP($C33,Name!$B$12:$R$67,9,FALSE)</f>
        <v>#N/A</v>
      </c>
      <c r="L33" s="191" t="e">
        <f>VLOOKUP($C33,Name!$B$12:$R$67,10,FALSE)</f>
        <v>#N/A</v>
      </c>
      <c r="M33" s="203" t="e">
        <f>VLOOKUP($C33,Name!$B$12:$R$67,11,FALSE)</f>
        <v>#N/A</v>
      </c>
      <c r="N33" s="190" t="e">
        <f>VLOOKUP($C33,Name!$B$12:$R$67,12,FALSE)</f>
        <v>#N/A</v>
      </c>
      <c r="O33" s="190" t="e">
        <f>VLOOKUP($C33,Name!$B$12:$R$67,13,FALSE)</f>
        <v>#N/A</v>
      </c>
      <c r="P33" s="191" t="e">
        <f>VLOOKUP($C33,Name!$B$12:$R$67,14,FALSE)</f>
        <v>#N/A</v>
      </c>
      <c r="Q33" s="191" t="e">
        <f>VLOOKUP($C33,Name!$B$12:$R$67,15,FALSE)</f>
        <v>#N/A</v>
      </c>
      <c r="R33" s="190" t="e">
        <f>VLOOKUP($C33,Name!$B$12:$R$67,16,FALSE)</f>
        <v>#N/A</v>
      </c>
      <c r="S33" s="203" t="e">
        <f>VLOOKUP($C33,Name!$B$12:$R$67,17,FALSE)</f>
        <v>#N/A</v>
      </c>
      <c r="T33" s="83"/>
      <c r="U33" s="83"/>
      <c r="V33" s="83"/>
      <c r="W33" s="83"/>
      <c r="X33" s="83"/>
      <c r="Y33" s="84"/>
      <c r="Z33" s="174">
        <f t="shared" si="0"/>
        <v>0</v>
      </c>
      <c r="AA33" s="175" t="s">
        <v>66</v>
      </c>
      <c r="AB33" s="176"/>
      <c r="AC33" s="176">
        <f t="shared" si="1"/>
        <v>0</v>
      </c>
      <c r="AD33" s="176">
        <f t="shared" si="2"/>
        <v>0</v>
      </c>
      <c r="AE33" s="176">
        <f t="shared" si="3"/>
        <v>0</v>
      </c>
      <c r="AF33" s="176">
        <f t="shared" si="4"/>
        <v>0</v>
      </c>
    </row>
    <row r="34" spans="1:32" ht="20.100000000000001" customHeight="1" thickBot="1" x14ac:dyDescent="0.3">
      <c r="A34" s="41">
        <f>Name!$E$7</f>
        <v>0</v>
      </c>
      <c r="B34" s="114" t="s">
        <v>31</v>
      </c>
      <c r="C34" s="170"/>
      <c r="D34" s="188" t="e">
        <f>VLOOKUP($C34,Name!$B$12:$R$67,2,FALSE)</f>
        <v>#N/A</v>
      </c>
      <c r="E34" s="148" t="e">
        <f>VLOOKUP($C34,Name!$B$12:$R$67,3,FALSE)</f>
        <v>#N/A</v>
      </c>
      <c r="F34" s="147" t="e">
        <f>VLOOKUP($C34,Name!$B$12:$R$67,4,FALSE)</f>
        <v>#N/A</v>
      </c>
      <c r="G34" s="121"/>
      <c r="H34" s="199" t="e">
        <f>VLOOKUP($C34,Name!$B$12:$R$67,6,FALSE)</f>
        <v>#N/A</v>
      </c>
      <c r="I34" s="147" t="e">
        <f>VLOOKUP($C34,Name!$B$12:$R$67,7,FALSE)</f>
        <v>#N/A</v>
      </c>
      <c r="J34" s="200" t="e">
        <f>VLOOKUP($C34,Name!$B$12:$R$67,8,FALSE)</f>
        <v>#N/A</v>
      </c>
      <c r="K34" s="148" t="e">
        <f>VLOOKUP($C34,Name!$B$12:$R$67,9,FALSE)</f>
        <v>#N/A</v>
      </c>
      <c r="L34" s="147" t="e">
        <f>VLOOKUP($C34,Name!$B$12:$R$67,10,FALSE)</f>
        <v>#N/A</v>
      </c>
      <c r="M34" s="196" t="e">
        <f>VLOOKUP($C34,Name!$B$12:$R$67,11,FALSE)</f>
        <v>#N/A</v>
      </c>
      <c r="N34" s="148" t="e">
        <f>VLOOKUP($C34,Name!$B$12:$R$67,12,FALSE)</f>
        <v>#N/A</v>
      </c>
      <c r="O34" s="148" t="e">
        <f>VLOOKUP($C34,Name!$B$12:$R$67,13,FALSE)</f>
        <v>#N/A</v>
      </c>
      <c r="P34" s="147" t="e">
        <f>VLOOKUP($C34,Name!$B$12:$R$67,14,FALSE)</f>
        <v>#N/A</v>
      </c>
      <c r="Q34" s="147" t="e">
        <f>VLOOKUP($C34,Name!$B$12:$R$67,15,FALSE)</f>
        <v>#N/A</v>
      </c>
      <c r="R34" s="148" t="e">
        <f>VLOOKUP($C34,Name!$B$12:$R$67,16,FALSE)</f>
        <v>#N/A</v>
      </c>
      <c r="S34" s="196" t="e">
        <f>VLOOKUP($C34,Name!$B$12:$R$67,17,FALSE)</f>
        <v>#N/A</v>
      </c>
      <c r="T34" s="82"/>
      <c r="U34" s="82"/>
      <c r="V34" s="82"/>
      <c r="W34" s="82"/>
      <c r="X34" s="82"/>
      <c r="Y34" s="82"/>
      <c r="Z34" s="179">
        <f t="shared" si="0"/>
        <v>0</v>
      </c>
      <c r="AA34" s="178">
        <f>SUM(Z34:Z37)</f>
        <v>0</v>
      </c>
      <c r="AB34" s="176">
        <f>SUM(Z34:Z37)</f>
        <v>0</v>
      </c>
      <c r="AC34" s="176">
        <f t="shared" si="1"/>
        <v>0</v>
      </c>
      <c r="AD34" s="176">
        <f t="shared" si="2"/>
        <v>0</v>
      </c>
      <c r="AE34" s="176">
        <f t="shared" si="3"/>
        <v>0</v>
      </c>
      <c r="AF34" s="176">
        <f t="shared" si="4"/>
        <v>0</v>
      </c>
    </row>
    <row r="35" spans="1:32" ht="20.100000000000001" customHeight="1" x14ac:dyDescent="0.25">
      <c r="A35" s="41">
        <f>Name!$E$7</f>
        <v>0</v>
      </c>
      <c r="B35" s="24" t="s">
        <v>31</v>
      </c>
      <c r="C35" s="168"/>
      <c r="D35" s="188" t="e">
        <f>VLOOKUP($C35,Name!$B$12:$R$67,2,FALSE)</f>
        <v>#N/A</v>
      </c>
      <c r="E35" s="148" t="e">
        <f>VLOOKUP($C35,Name!$B$12:$R$67,3,FALSE)</f>
        <v>#N/A</v>
      </c>
      <c r="F35" s="147" t="e">
        <f>VLOOKUP($C35,Name!$B$12:$R$67,4,FALSE)</f>
        <v>#N/A</v>
      </c>
      <c r="G35" s="122"/>
      <c r="H35" s="199" t="e">
        <f>VLOOKUP($C35,Name!$B$12:$R$67,6,FALSE)</f>
        <v>#N/A</v>
      </c>
      <c r="I35" s="147" t="e">
        <f>VLOOKUP($C35,Name!$B$12:$R$67,7,FALSE)</f>
        <v>#N/A</v>
      </c>
      <c r="J35" s="200" t="e">
        <f>VLOOKUP($C35,Name!$B$12:$R$67,8,FALSE)</f>
        <v>#N/A</v>
      </c>
      <c r="K35" s="148" t="e">
        <f>VLOOKUP($C35,Name!$B$12:$R$67,9,FALSE)</f>
        <v>#N/A</v>
      </c>
      <c r="L35" s="147" t="e">
        <f>VLOOKUP($C35,Name!$B$12:$R$67,10,FALSE)</f>
        <v>#N/A</v>
      </c>
      <c r="M35" s="196" t="e">
        <f>VLOOKUP($C35,Name!$B$12:$R$67,11,FALSE)</f>
        <v>#N/A</v>
      </c>
      <c r="N35" s="148" t="e">
        <f>VLOOKUP($C35,Name!$B$12:$R$67,12,FALSE)</f>
        <v>#N/A</v>
      </c>
      <c r="O35" s="148" t="e">
        <f>VLOOKUP($C35,Name!$B$12:$R$67,13,FALSE)</f>
        <v>#N/A</v>
      </c>
      <c r="P35" s="147" t="e">
        <f>VLOOKUP($C35,Name!$B$12:$R$67,14,FALSE)</f>
        <v>#N/A</v>
      </c>
      <c r="Q35" s="147" t="e">
        <f>VLOOKUP($C35,Name!$B$12:$R$67,15,FALSE)</f>
        <v>#N/A</v>
      </c>
      <c r="R35" s="148" t="e">
        <f>VLOOKUP($C35,Name!$B$12:$R$67,16,FALSE)</f>
        <v>#N/A</v>
      </c>
      <c r="S35" s="196" t="e">
        <f>VLOOKUP($C35,Name!$B$12:$R$67,17,FALSE)</f>
        <v>#N/A</v>
      </c>
      <c r="T35" s="83"/>
      <c r="U35" s="83"/>
      <c r="V35" s="83"/>
      <c r="W35" s="83"/>
      <c r="X35" s="83"/>
      <c r="Y35" s="84"/>
      <c r="Z35" s="174">
        <f t="shared" si="0"/>
        <v>0</v>
      </c>
      <c r="AA35" s="175" t="s">
        <v>66</v>
      </c>
      <c r="AB35" s="176"/>
      <c r="AC35" s="176">
        <f t="shared" si="1"/>
        <v>0</v>
      </c>
      <c r="AD35" s="176">
        <f t="shared" si="2"/>
        <v>0</v>
      </c>
      <c r="AE35" s="176">
        <f t="shared" si="3"/>
        <v>0</v>
      </c>
      <c r="AF35" s="176">
        <f t="shared" si="4"/>
        <v>0</v>
      </c>
    </row>
    <row r="36" spans="1:32" ht="20.100000000000001" customHeight="1" x14ac:dyDescent="0.25">
      <c r="A36" s="41">
        <f>Name!$E$7</f>
        <v>0</v>
      </c>
      <c r="B36" s="24" t="s">
        <v>31</v>
      </c>
      <c r="C36" s="168"/>
      <c r="D36" s="188" t="e">
        <f>VLOOKUP($C36,Name!$B$12:$R$67,2,FALSE)</f>
        <v>#N/A</v>
      </c>
      <c r="E36" s="148" t="e">
        <f>VLOOKUP($C36,Name!$B$12:$R$67,3,FALSE)</f>
        <v>#N/A</v>
      </c>
      <c r="F36" s="147" t="e">
        <f>VLOOKUP($C36,Name!$B$12:$R$67,4,FALSE)</f>
        <v>#N/A</v>
      </c>
      <c r="G36" s="122"/>
      <c r="H36" s="199" t="e">
        <f>VLOOKUP($C36,Name!$B$12:$R$67,6,FALSE)</f>
        <v>#N/A</v>
      </c>
      <c r="I36" s="147" t="e">
        <f>VLOOKUP($C36,Name!$B$12:$R$67,7,FALSE)</f>
        <v>#N/A</v>
      </c>
      <c r="J36" s="200" t="e">
        <f>VLOOKUP($C36,Name!$B$12:$R$67,8,FALSE)</f>
        <v>#N/A</v>
      </c>
      <c r="K36" s="148" t="e">
        <f>VLOOKUP($C36,Name!$B$12:$R$67,9,FALSE)</f>
        <v>#N/A</v>
      </c>
      <c r="L36" s="147" t="e">
        <f>VLOOKUP($C36,Name!$B$12:$R$67,10,FALSE)</f>
        <v>#N/A</v>
      </c>
      <c r="M36" s="196" t="e">
        <f>VLOOKUP($C36,Name!$B$12:$R$67,11,FALSE)</f>
        <v>#N/A</v>
      </c>
      <c r="N36" s="148" t="e">
        <f>VLOOKUP($C36,Name!$B$12:$R$67,12,FALSE)</f>
        <v>#N/A</v>
      </c>
      <c r="O36" s="148" t="e">
        <f>VLOOKUP($C36,Name!$B$12:$R$67,13,FALSE)</f>
        <v>#N/A</v>
      </c>
      <c r="P36" s="147" t="e">
        <f>VLOOKUP($C36,Name!$B$12:$R$67,14,FALSE)</f>
        <v>#N/A</v>
      </c>
      <c r="Q36" s="147" t="e">
        <f>VLOOKUP($C36,Name!$B$12:$R$67,15,FALSE)</f>
        <v>#N/A</v>
      </c>
      <c r="R36" s="148" t="e">
        <f>VLOOKUP($C36,Name!$B$12:$R$67,16,FALSE)</f>
        <v>#N/A</v>
      </c>
      <c r="S36" s="196" t="e">
        <f>VLOOKUP($C36,Name!$B$12:$R$67,17,FALSE)</f>
        <v>#N/A</v>
      </c>
      <c r="T36" s="83"/>
      <c r="U36" s="83"/>
      <c r="V36" s="83"/>
      <c r="W36" s="83"/>
      <c r="X36" s="83"/>
      <c r="Y36" s="84"/>
      <c r="Z36" s="174">
        <f t="shared" si="0"/>
        <v>0</v>
      </c>
      <c r="AA36" s="175" t="s">
        <v>66</v>
      </c>
      <c r="AB36" s="176"/>
      <c r="AC36" s="176">
        <f t="shared" si="1"/>
        <v>0</v>
      </c>
      <c r="AD36" s="176">
        <f t="shared" si="2"/>
        <v>0</v>
      </c>
      <c r="AE36" s="176">
        <f t="shared" si="3"/>
        <v>0</v>
      </c>
      <c r="AF36" s="176">
        <f t="shared" si="4"/>
        <v>0</v>
      </c>
    </row>
    <row r="37" spans="1:32" ht="20.100000000000001" customHeight="1" thickBot="1" x14ac:dyDescent="0.3">
      <c r="A37" s="41">
        <f>Name!$E$7</f>
        <v>0</v>
      </c>
      <c r="B37" s="24" t="s">
        <v>31</v>
      </c>
      <c r="C37" s="171"/>
      <c r="D37" s="192" t="e">
        <f>VLOOKUP($C37,Name!$B$12:$R$67,2,FALSE)</f>
        <v>#N/A</v>
      </c>
      <c r="E37" s="193" t="e">
        <f>VLOOKUP($C37,Name!$B$12:$R$67,3,FALSE)</f>
        <v>#N/A</v>
      </c>
      <c r="F37" s="194" t="e">
        <f>VLOOKUP($C37,Name!$B$12:$R$67,4,FALSE)</f>
        <v>#N/A</v>
      </c>
      <c r="G37" s="123"/>
      <c r="H37" s="204" t="e">
        <f>VLOOKUP($C37,Name!$B$12:$R$67,6,FALSE)</f>
        <v>#N/A</v>
      </c>
      <c r="I37" s="194" t="e">
        <f>VLOOKUP($C37,Name!$B$12:$R$67,7,FALSE)</f>
        <v>#N/A</v>
      </c>
      <c r="J37" s="205" t="e">
        <f>VLOOKUP($C37,Name!$B$12:$R$67,8,FALSE)</f>
        <v>#N/A</v>
      </c>
      <c r="K37" s="193" t="e">
        <f>VLOOKUP($C37,Name!$B$12:$R$67,9,FALSE)</f>
        <v>#N/A</v>
      </c>
      <c r="L37" s="194" t="e">
        <f>VLOOKUP($C37,Name!$B$12:$R$67,10,FALSE)</f>
        <v>#N/A</v>
      </c>
      <c r="M37" s="206" t="e">
        <f>VLOOKUP($C37,Name!$B$12:$R$67,11,FALSE)</f>
        <v>#N/A</v>
      </c>
      <c r="N37" s="193" t="e">
        <f>VLOOKUP($C37,Name!$B$12:$R$67,12,FALSE)</f>
        <v>#N/A</v>
      </c>
      <c r="O37" s="193" t="e">
        <f>VLOOKUP($C37,Name!$B$12:$R$67,13,FALSE)</f>
        <v>#N/A</v>
      </c>
      <c r="P37" s="194" t="e">
        <f>VLOOKUP($C37,Name!$B$12:$R$67,14,FALSE)</f>
        <v>#N/A</v>
      </c>
      <c r="Q37" s="194" t="e">
        <f>VLOOKUP($C37,Name!$B$12:$R$67,15,FALSE)</f>
        <v>#N/A</v>
      </c>
      <c r="R37" s="193" t="e">
        <f>VLOOKUP($C37,Name!$B$12:$R$67,16,FALSE)</f>
        <v>#N/A</v>
      </c>
      <c r="S37" s="206" t="e">
        <f>VLOOKUP($C37,Name!$B$12:$R$67,17,FALSE)</f>
        <v>#N/A</v>
      </c>
      <c r="T37" s="83"/>
      <c r="U37" s="83"/>
      <c r="V37" s="83"/>
      <c r="W37" s="83"/>
      <c r="X37" s="83"/>
      <c r="Y37" s="84"/>
      <c r="Z37" s="174">
        <f t="shared" si="0"/>
        <v>0</v>
      </c>
      <c r="AA37" s="175" t="s">
        <v>66</v>
      </c>
      <c r="AB37" s="176"/>
      <c r="AC37" s="176">
        <f t="shared" si="1"/>
        <v>0</v>
      </c>
      <c r="AD37" s="176">
        <f t="shared" si="2"/>
        <v>0</v>
      </c>
      <c r="AE37" s="176">
        <f t="shared" si="3"/>
        <v>0</v>
      </c>
      <c r="AF37" s="176">
        <f t="shared" si="4"/>
        <v>0</v>
      </c>
    </row>
    <row r="38" spans="1:32" ht="20.100000000000001" customHeight="1" thickBot="1" x14ac:dyDescent="0.3">
      <c r="A38" s="227"/>
      <c r="B38" s="221"/>
      <c r="C38" s="222"/>
      <c r="D38" s="264" t="s">
        <v>44</v>
      </c>
      <c r="E38" s="265"/>
      <c r="F38" s="265"/>
      <c r="G38" s="228"/>
      <c r="H38" s="207"/>
      <c r="I38" s="208"/>
      <c r="J38" s="209"/>
      <c r="K38" s="210"/>
      <c r="L38" s="208"/>
      <c r="M38" s="208"/>
      <c r="N38" s="211"/>
      <c r="O38" s="210"/>
      <c r="P38" s="208"/>
      <c r="Q38" s="208"/>
      <c r="R38" s="212"/>
      <c r="S38" s="213"/>
      <c r="T38" s="208"/>
      <c r="U38" s="208"/>
      <c r="V38" s="208"/>
      <c r="W38" s="208"/>
      <c r="X38" s="208"/>
      <c r="Y38" s="208"/>
      <c r="Z38" s="180"/>
      <c r="AA38" s="181"/>
      <c r="AB38" s="182"/>
      <c r="AC38" s="182"/>
      <c r="AD38" s="182"/>
      <c r="AE38" s="182"/>
      <c r="AF38" s="183"/>
    </row>
    <row r="39" spans="1:32" ht="20.100000000000001" customHeight="1" x14ac:dyDescent="0.25">
      <c r="A39" s="41">
        <f>Name!$E$7</f>
        <v>0</v>
      </c>
      <c r="B39" s="114">
        <v>1</v>
      </c>
      <c r="C39" s="170"/>
      <c r="D39" s="185" t="e">
        <f>VLOOKUP($C39,Name!$B$12:$R$67,2,FALSE)</f>
        <v>#N/A</v>
      </c>
      <c r="E39" s="186" t="e">
        <f>VLOOKUP($C39,Name!$B$12:$R$67,3,FALSE)</f>
        <v>#N/A</v>
      </c>
      <c r="F39" s="195" t="e">
        <f>VLOOKUP($C39,Name!$B$12:$R$67,4,FALSE)</f>
        <v>#N/A</v>
      </c>
      <c r="G39" s="29" t="s">
        <v>36</v>
      </c>
      <c r="H39" s="197" t="e">
        <f>VLOOKUP($C39,Name!$B$12:$R$67,6,FALSE)</f>
        <v>#N/A</v>
      </c>
      <c r="I39" s="187" t="e">
        <f>VLOOKUP($C39,Name!$B$12:$R$67,7,FALSE)</f>
        <v>#N/A</v>
      </c>
      <c r="J39" s="198" t="e">
        <f>VLOOKUP($C39,Name!$B$12:$R$67,8,FALSE)</f>
        <v>#N/A</v>
      </c>
      <c r="K39" s="186" t="e">
        <f>VLOOKUP($C39,Name!$B$12:$R$67,9,FALSE)</f>
        <v>#N/A</v>
      </c>
      <c r="L39" s="187" t="e">
        <f>VLOOKUP($C39,Name!$B$12:$R$67,10,FALSE)</f>
        <v>#N/A</v>
      </c>
      <c r="M39" s="187" t="e">
        <f>VLOOKUP($C39,Name!$B$12:$R$67,11,FALSE)</f>
        <v>#N/A</v>
      </c>
      <c r="N39" s="185" t="e">
        <f>VLOOKUP($C39,Name!$B$12:$R$67,12,FALSE)</f>
        <v>#N/A</v>
      </c>
      <c r="O39" s="186" t="e">
        <f>VLOOKUP($C39,Name!$B$12:$R$67,13,FALSE)</f>
        <v>#N/A</v>
      </c>
      <c r="P39" s="187" t="e">
        <f>VLOOKUP($C39,Name!$B$12:$R$67,14,FALSE)</f>
        <v>#N/A</v>
      </c>
      <c r="Q39" s="187" t="e">
        <f>VLOOKUP($C39,Name!$B$12:$R$67,15,FALSE)</f>
        <v>#N/A</v>
      </c>
      <c r="R39" s="186" t="e">
        <f>VLOOKUP($C39,Name!$B$12:$R$67,16,FALSE)</f>
        <v>#N/A</v>
      </c>
      <c r="S39" s="195" t="e">
        <f>VLOOKUP($C39,Name!$B$12:$R$67,17,FALSE)</f>
        <v>#N/A</v>
      </c>
      <c r="T39" s="82"/>
      <c r="U39" s="82"/>
      <c r="V39" s="82"/>
      <c r="W39" s="82"/>
      <c r="X39" s="82"/>
      <c r="Y39" s="82"/>
      <c r="Z39" s="179">
        <f>SUM(T39:Y39)</f>
        <v>0</v>
      </c>
      <c r="AA39" s="184"/>
      <c r="AB39" s="176"/>
      <c r="AC39" s="176">
        <f t="shared" si="1"/>
        <v>0</v>
      </c>
      <c r="AD39" s="176">
        <f t="shared" ref="AD39:AD68" si="5">SUM(T39:U39)</f>
        <v>0</v>
      </c>
      <c r="AE39" s="176">
        <f t="shared" ref="AE39:AE68" si="6">SUM(V39:W39)</f>
        <v>0</v>
      </c>
      <c r="AF39" s="176">
        <f t="shared" ref="AF39:AF68" si="7">SUM(X39:Y39)</f>
        <v>0</v>
      </c>
    </row>
    <row r="40" spans="1:32" ht="20.100000000000001" customHeight="1" x14ac:dyDescent="0.25">
      <c r="A40" s="41">
        <f>Name!$E$7</f>
        <v>0</v>
      </c>
      <c r="B40" s="24">
        <v>2</v>
      </c>
      <c r="C40" s="168"/>
      <c r="D40" s="188" t="e">
        <f>VLOOKUP($C40,Name!$B$12:$R$67,2,FALSE)</f>
        <v>#N/A</v>
      </c>
      <c r="E40" s="148" t="e">
        <f>VLOOKUP($C40,Name!$B$12:$R$67,3,FALSE)</f>
        <v>#N/A</v>
      </c>
      <c r="F40" s="196" t="e">
        <f>VLOOKUP($C40,Name!$B$12:$R$67,4,FALSE)</f>
        <v>#N/A</v>
      </c>
      <c r="G40" s="29" t="s">
        <v>36</v>
      </c>
      <c r="H40" s="199" t="e">
        <f>VLOOKUP($C40,Name!$B$12:$R$67,6,FALSE)</f>
        <v>#N/A</v>
      </c>
      <c r="I40" s="147" t="e">
        <f>VLOOKUP($C40,Name!$B$12:$R$67,7,FALSE)</f>
        <v>#N/A</v>
      </c>
      <c r="J40" s="200" t="e">
        <f>VLOOKUP($C40,Name!$B$12:$R$67,8,FALSE)</f>
        <v>#N/A</v>
      </c>
      <c r="K40" s="148" t="e">
        <f>VLOOKUP($C40,Name!$B$12:$R$67,9,FALSE)</f>
        <v>#N/A</v>
      </c>
      <c r="L40" s="147" t="e">
        <f>VLOOKUP($C40,Name!$B$12:$R$67,10,FALSE)</f>
        <v>#N/A</v>
      </c>
      <c r="M40" s="147" t="e">
        <f>VLOOKUP($C40,Name!$B$12:$R$67,11,FALSE)</f>
        <v>#N/A</v>
      </c>
      <c r="N40" s="188" t="e">
        <f>VLOOKUP($C40,Name!$B$12:$R$67,12,FALSE)</f>
        <v>#N/A</v>
      </c>
      <c r="O40" s="148" t="e">
        <f>VLOOKUP($C40,Name!$B$12:$R$67,13,FALSE)</f>
        <v>#N/A</v>
      </c>
      <c r="P40" s="147" t="e">
        <f>VLOOKUP($C40,Name!$B$12:$R$67,14,FALSE)</f>
        <v>#N/A</v>
      </c>
      <c r="Q40" s="147" t="e">
        <f>VLOOKUP($C40,Name!$B$12:$R$67,15,FALSE)</f>
        <v>#N/A</v>
      </c>
      <c r="R40" s="148" t="e">
        <f>VLOOKUP($C40,Name!$B$12:$R$67,16,FALSE)</f>
        <v>#N/A</v>
      </c>
      <c r="S40" s="196" t="e">
        <f>VLOOKUP($C40,Name!$B$12:$R$67,17,FALSE)</f>
        <v>#N/A</v>
      </c>
      <c r="T40" s="83"/>
      <c r="U40" s="83"/>
      <c r="V40" s="83"/>
      <c r="W40" s="83"/>
      <c r="X40" s="83"/>
      <c r="Y40" s="84"/>
      <c r="Z40" s="174">
        <f>SUM(T40:Y40)</f>
        <v>0</v>
      </c>
      <c r="AA40" s="184"/>
      <c r="AB40" s="176"/>
      <c r="AC40" s="176">
        <f t="shared" si="1"/>
        <v>0</v>
      </c>
      <c r="AD40" s="176">
        <f t="shared" si="5"/>
        <v>0</v>
      </c>
      <c r="AE40" s="176">
        <f t="shared" si="6"/>
        <v>0</v>
      </c>
      <c r="AF40" s="176">
        <f t="shared" si="7"/>
        <v>0</v>
      </c>
    </row>
    <row r="41" spans="1:32" ht="20.100000000000001" customHeight="1" x14ac:dyDescent="0.25">
      <c r="A41" s="41">
        <f>Name!$E$7</f>
        <v>0</v>
      </c>
      <c r="B41" s="24">
        <v>3</v>
      </c>
      <c r="C41" s="168"/>
      <c r="D41" s="188" t="e">
        <f>VLOOKUP($C41,Name!$B$12:$R$67,2,FALSE)</f>
        <v>#N/A</v>
      </c>
      <c r="E41" s="148" t="e">
        <f>VLOOKUP($C41,Name!$B$12:$R$67,3,FALSE)</f>
        <v>#N/A</v>
      </c>
      <c r="F41" s="196" t="e">
        <f>VLOOKUP($C41,Name!$B$12:$R$67,4,FALSE)</f>
        <v>#N/A</v>
      </c>
      <c r="G41" s="29" t="s">
        <v>36</v>
      </c>
      <c r="H41" s="199" t="e">
        <f>VLOOKUP($C41,Name!$B$12:$R$67,6,FALSE)</f>
        <v>#N/A</v>
      </c>
      <c r="I41" s="147" t="e">
        <f>VLOOKUP($C41,Name!$B$12:$R$67,7,FALSE)</f>
        <v>#N/A</v>
      </c>
      <c r="J41" s="200" t="e">
        <f>VLOOKUP($C41,Name!$B$12:$R$67,8,FALSE)</f>
        <v>#N/A</v>
      </c>
      <c r="K41" s="148" t="e">
        <f>VLOOKUP($C41,Name!$B$12:$R$67,9,FALSE)</f>
        <v>#N/A</v>
      </c>
      <c r="L41" s="147" t="e">
        <f>VLOOKUP($C41,Name!$B$12:$R$67,10,FALSE)</f>
        <v>#N/A</v>
      </c>
      <c r="M41" s="147" t="e">
        <f>VLOOKUP($C41,Name!$B$12:$R$67,11,FALSE)</f>
        <v>#N/A</v>
      </c>
      <c r="N41" s="188" t="e">
        <f>VLOOKUP($C41,Name!$B$12:$R$67,12,FALSE)</f>
        <v>#N/A</v>
      </c>
      <c r="O41" s="148" t="e">
        <f>VLOOKUP($C41,Name!$B$12:$R$67,13,FALSE)</f>
        <v>#N/A</v>
      </c>
      <c r="P41" s="147" t="e">
        <f>VLOOKUP($C41,Name!$B$12:$R$67,14,FALSE)</f>
        <v>#N/A</v>
      </c>
      <c r="Q41" s="147" t="e">
        <f>VLOOKUP($C41,Name!$B$12:$R$67,15,FALSE)</f>
        <v>#N/A</v>
      </c>
      <c r="R41" s="148" t="e">
        <f>VLOOKUP($C41,Name!$B$12:$R$67,16,FALSE)</f>
        <v>#N/A</v>
      </c>
      <c r="S41" s="196" t="e">
        <f>VLOOKUP($C41,Name!$B$12:$R$67,17,FALSE)</f>
        <v>#N/A</v>
      </c>
      <c r="T41" s="83"/>
      <c r="U41" s="83"/>
      <c r="V41" s="83"/>
      <c r="W41" s="83"/>
      <c r="X41" s="83"/>
      <c r="Y41" s="84"/>
      <c r="Z41" s="174">
        <f t="shared" ref="Z41:Z67" si="8">SUM(T41:Y41)</f>
        <v>0</v>
      </c>
      <c r="AA41" s="184"/>
      <c r="AB41" s="176"/>
      <c r="AC41" s="176">
        <f t="shared" si="1"/>
        <v>0</v>
      </c>
      <c r="AD41" s="176">
        <f t="shared" si="5"/>
        <v>0</v>
      </c>
      <c r="AE41" s="176">
        <f t="shared" si="6"/>
        <v>0</v>
      </c>
      <c r="AF41" s="176">
        <f t="shared" si="7"/>
        <v>0</v>
      </c>
    </row>
    <row r="42" spans="1:32" ht="20.100000000000001" customHeight="1" x14ac:dyDescent="0.25">
      <c r="A42" s="41">
        <f>Name!$E$7</f>
        <v>0</v>
      </c>
      <c r="B42" s="24">
        <v>4</v>
      </c>
      <c r="C42" s="168"/>
      <c r="D42" s="188" t="e">
        <f>VLOOKUP($C42,Name!$B$12:$R$67,2,FALSE)</f>
        <v>#N/A</v>
      </c>
      <c r="E42" s="148" t="e">
        <f>VLOOKUP($C42,Name!$B$12:$R$67,3,FALSE)</f>
        <v>#N/A</v>
      </c>
      <c r="F42" s="196" t="e">
        <f>VLOOKUP($C42,Name!$B$12:$R$67,4,FALSE)</f>
        <v>#N/A</v>
      </c>
      <c r="G42" s="29" t="s">
        <v>36</v>
      </c>
      <c r="H42" s="199" t="e">
        <f>VLOOKUP($C42,Name!$B$12:$R$67,6,FALSE)</f>
        <v>#N/A</v>
      </c>
      <c r="I42" s="147" t="e">
        <f>VLOOKUP($C42,Name!$B$12:$R$67,7,FALSE)</f>
        <v>#N/A</v>
      </c>
      <c r="J42" s="200" t="e">
        <f>VLOOKUP($C42,Name!$B$12:$R$67,8,FALSE)</f>
        <v>#N/A</v>
      </c>
      <c r="K42" s="148" t="e">
        <f>VLOOKUP($C42,Name!$B$12:$R$67,9,FALSE)</f>
        <v>#N/A</v>
      </c>
      <c r="L42" s="147" t="e">
        <f>VLOOKUP($C42,Name!$B$12:$R$67,10,FALSE)</f>
        <v>#N/A</v>
      </c>
      <c r="M42" s="147" t="e">
        <f>VLOOKUP($C42,Name!$B$12:$R$67,11,FALSE)</f>
        <v>#N/A</v>
      </c>
      <c r="N42" s="188" t="e">
        <f>VLOOKUP($C42,Name!$B$12:$R$67,12,FALSE)</f>
        <v>#N/A</v>
      </c>
      <c r="O42" s="148" t="e">
        <f>VLOOKUP($C42,Name!$B$12:$R$67,13,FALSE)</f>
        <v>#N/A</v>
      </c>
      <c r="P42" s="147" t="e">
        <f>VLOOKUP($C42,Name!$B$12:$R$67,14,FALSE)</f>
        <v>#N/A</v>
      </c>
      <c r="Q42" s="147" t="e">
        <f>VLOOKUP($C42,Name!$B$12:$R$67,15,FALSE)</f>
        <v>#N/A</v>
      </c>
      <c r="R42" s="148" t="e">
        <f>VLOOKUP($C42,Name!$B$12:$R$67,16,FALSE)</f>
        <v>#N/A</v>
      </c>
      <c r="S42" s="196" t="e">
        <f>VLOOKUP($C42,Name!$B$12:$R$67,17,FALSE)</f>
        <v>#N/A</v>
      </c>
      <c r="T42" s="83"/>
      <c r="U42" s="83"/>
      <c r="V42" s="83"/>
      <c r="W42" s="83"/>
      <c r="X42" s="83"/>
      <c r="Y42" s="84"/>
      <c r="Z42" s="174">
        <f t="shared" si="8"/>
        <v>0</v>
      </c>
      <c r="AA42" s="184"/>
      <c r="AB42" s="176"/>
      <c r="AC42" s="176">
        <f t="shared" si="1"/>
        <v>0</v>
      </c>
      <c r="AD42" s="176">
        <f t="shared" si="5"/>
        <v>0</v>
      </c>
      <c r="AE42" s="176">
        <f t="shared" si="6"/>
        <v>0</v>
      </c>
      <c r="AF42" s="176">
        <f t="shared" si="7"/>
        <v>0</v>
      </c>
    </row>
    <row r="43" spans="1:32" ht="20.100000000000001" customHeight="1" x14ac:dyDescent="0.25">
      <c r="A43" s="41">
        <f>Name!$E$7</f>
        <v>0</v>
      </c>
      <c r="B43" s="24">
        <v>5</v>
      </c>
      <c r="C43" s="168"/>
      <c r="D43" s="188" t="e">
        <f>VLOOKUP($C43,Name!$B$12:$R$67,2,FALSE)</f>
        <v>#N/A</v>
      </c>
      <c r="E43" s="148" t="e">
        <f>VLOOKUP($C43,Name!$B$12:$R$67,3,FALSE)</f>
        <v>#N/A</v>
      </c>
      <c r="F43" s="196" t="e">
        <f>VLOOKUP($C43,Name!$B$12:$R$67,4,FALSE)</f>
        <v>#N/A</v>
      </c>
      <c r="G43" s="29" t="s">
        <v>36</v>
      </c>
      <c r="H43" s="199" t="e">
        <f>VLOOKUP($C43,Name!$B$12:$R$67,6,FALSE)</f>
        <v>#N/A</v>
      </c>
      <c r="I43" s="147" t="e">
        <f>VLOOKUP($C43,Name!$B$12:$R$67,7,FALSE)</f>
        <v>#N/A</v>
      </c>
      <c r="J43" s="200" t="e">
        <f>VLOOKUP($C43,Name!$B$12:$R$67,8,FALSE)</f>
        <v>#N/A</v>
      </c>
      <c r="K43" s="148" t="e">
        <f>VLOOKUP($C43,Name!$B$12:$R$67,9,FALSE)</f>
        <v>#N/A</v>
      </c>
      <c r="L43" s="147" t="e">
        <f>VLOOKUP($C43,Name!$B$12:$R$67,10,FALSE)</f>
        <v>#N/A</v>
      </c>
      <c r="M43" s="147" t="e">
        <f>VLOOKUP($C43,Name!$B$12:$R$67,11,FALSE)</f>
        <v>#N/A</v>
      </c>
      <c r="N43" s="188" t="e">
        <f>VLOOKUP($C43,Name!$B$12:$R$67,12,FALSE)</f>
        <v>#N/A</v>
      </c>
      <c r="O43" s="148" t="e">
        <f>VLOOKUP($C43,Name!$B$12:$R$67,13,FALSE)</f>
        <v>#N/A</v>
      </c>
      <c r="P43" s="147" t="e">
        <f>VLOOKUP($C43,Name!$B$12:$R$67,14,FALSE)</f>
        <v>#N/A</v>
      </c>
      <c r="Q43" s="147" t="e">
        <f>VLOOKUP($C43,Name!$B$12:$R$67,15,FALSE)</f>
        <v>#N/A</v>
      </c>
      <c r="R43" s="148" t="e">
        <f>VLOOKUP($C43,Name!$B$12:$R$67,16,FALSE)</f>
        <v>#N/A</v>
      </c>
      <c r="S43" s="196" t="e">
        <f>VLOOKUP($C43,Name!$B$12:$R$67,17,FALSE)</f>
        <v>#N/A</v>
      </c>
      <c r="T43" s="83"/>
      <c r="U43" s="83"/>
      <c r="V43" s="83"/>
      <c r="W43" s="83"/>
      <c r="X43" s="83"/>
      <c r="Y43" s="84"/>
      <c r="Z43" s="174">
        <f t="shared" si="8"/>
        <v>0</v>
      </c>
      <c r="AA43" s="184"/>
      <c r="AB43" s="176"/>
      <c r="AC43" s="176">
        <f t="shared" si="1"/>
        <v>0</v>
      </c>
      <c r="AD43" s="176">
        <f t="shared" si="5"/>
        <v>0</v>
      </c>
      <c r="AE43" s="176">
        <f t="shared" si="6"/>
        <v>0</v>
      </c>
      <c r="AF43" s="176">
        <f t="shared" si="7"/>
        <v>0</v>
      </c>
    </row>
    <row r="44" spans="1:32" ht="20.100000000000001" customHeight="1" x14ac:dyDescent="0.25">
      <c r="A44" s="41">
        <f>Name!$E$7</f>
        <v>0</v>
      </c>
      <c r="B44" s="24">
        <v>6</v>
      </c>
      <c r="C44" s="168"/>
      <c r="D44" s="188" t="e">
        <f>VLOOKUP($C44,Name!$B$12:$R$67,2,FALSE)</f>
        <v>#N/A</v>
      </c>
      <c r="E44" s="148" t="e">
        <f>VLOOKUP($C44,Name!$B$12:$R$67,3,FALSE)</f>
        <v>#N/A</v>
      </c>
      <c r="F44" s="196" t="e">
        <f>VLOOKUP($C44,Name!$B$12:$R$67,4,FALSE)</f>
        <v>#N/A</v>
      </c>
      <c r="G44" s="29" t="s">
        <v>36</v>
      </c>
      <c r="H44" s="199" t="e">
        <f>VLOOKUP($C44,Name!$B$12:$R$67,6,FALSE)</f>
        <v>#N/A</v>
      </c>
      <c r="I44" s="147" t="e">
        <f>VLOOKUP($C44,Name!$B$12:$R$67,7,FALSE)</f>
        <v>#N/A</v>
      </c>
      <c r="J44" s="200" t="e">
        <f>VLOOKUP($C44,Name!$B$12:$R$67,8,FALSE)</f>
        <v>#N/A</v>
      </c>
      <c r="K44" s="148" t="e">
        <f>VLOOKUP($C44,Name!$B$12:$R$67,9,FALSE)</f>
        <v>#N/A</v>
      </c>
      <c r="L44" s="147" t="e">
        <f>VLOOKUP($C44,Name!$B$12:$R$67,10,FALSE)</f>
        <v>#N/A</v>
      </c>
      <c r="M44" s="147" t="e">
        <f>VLOOKUP($C44,Name!$B$12:$R$67,11,FALSE)</f>
        <v>#N/A</v>
      </c>
      <c r="N44" s="188" t="e">
        <f>VLOOKUP($C44,Name!$B$12:$R$67,12,FALSE)</f>
        <v>#N/A</v>
      </c>
      <c r="O44" s="148" t="e">
        <f>VLOOKUP($C44,Name!$B$12:$R$67,13,FALSE)</f>
        <v>#N/A</v>
      </c>
      <c r="P44" s="147" t="e">
        <f>VLOOKUP($C44,Name!$B$12:$R$67,14,FALSE)</f>
        <v>#N/A</v>
      </c>
      <c r="Q44" s="147" t="e">
        <f>VLOOKUP($C44,Name!$B$12:$R$67,15,FALSE)</f>
        <v>#N/A</v>
      </c>
      <c r="R44" s="148" t="e">
        <f>VLOOKUP($C44,Name!$B$12:$R$67,16,FALSE)</f>
        <v>#N/A</v>
      </c>
      <c r="S44" s="196" t="e">
        <f>VLOOKUP($C44,Name!$B$12:$R$67,17,FALSE)</f>
        <v>#N/A</v>
      </c>
      <c r="T44" s="83"/>
      <c r="U44" s="83"/>
      <c r="V44" s="83"/>
      <c r="W44" s="83"/>
      <c r="X44" s="83"/>
      <c r="Y44" s="84"/>
      <c r="Z44" s="174">
        <f t="shared" si="8"/>
        <v>0</v>
      </c>
      <c r="AA44" s="184"/>
      <c r="AB44" s="176"/>
      <c r="AC44" s="176">
        <f t="shared" si="1"/>
        <v>0</v>
      </c>
      <c r="AD44" s="176">
        <f t="shared" si="5"/>
        <v>0</v>
      </c>
      <c r="AE44" s="176">
        <f t="shared" si="6"/>
        <v>0</v>
      </c>
      <c r="AF44" s="176">
        <f t="shared" si="7"/>
        <v>0</v>
      </c>
    </row>
    <row r="45" spans="1:32" ht="20.100000000000001" customHeight="1" x14ac:dyDescent="0.25">
      <c r="A45" s="41">
        <f>Name!$E$7</f>
        <v>0</v>
      </c>
      <c r="B45" s="24">
        <v>7</v>
      </c>
      <c r="C45" s="168"/>
      <c r="D45" s="188" t="e">
        <f>VLOOKUP($C45,Name!$B$12:$R$67,2,FALSE)</f>
        <v>#N/A</v>
      </c>
      <c r="E45" s="148" t="e">
        <f>VLOOKUP($C45,Name!$B$12:$R$67,3,FALSE)</f>
        <v>#N/A</v>
      </c>
      <c r="F45" s="196" t="e">
        <f>VLOOKUP($C45,Name!$B$12:$R$67,4,FALSE)</f>
        <v>#N/A</v>
      </c>
      <c r="G45" s="29" t="s">
        <v>36</v>
      </c>
      <c r="H45" s="199" t="e">
        <f>VLOOKUP($C45,Name!$B$12:$R$67,6,FALSE)</f>
        <v>#N/A</v>
      </c>
      <c r="I45" s="147" t="e">
        <f>VLOOKUP($C45,Name!$B$12:$R$67,7,FALSE)</f>
        <v>#N/A</v>
      </c>
      <c r="J45" s="200" t="e">
        <f>VLOOKUP($C45,Name!$B$12:$R$67,8,FALSE)</f>
        <v>#N/A</v>
      </c>
      <c r="K45" s="148" t="e">
        <f>VLOOKUP($C45,Name!$B$12:$R$67,9,FALSE)</f>
        <v>#N/A</v>
      </c>
      <c r="L45" s="147" t="e">
        <f>VLOOKUP($C45,Name!$B$12:$R$67,10,FALSE)</f>
        <v>#N/A</v>
      </c>
      <c r="M45" s="147" t="e">
        <f>VLOOKUP($C45,Name!$B$12:$R$67,11,FALSE)</f>
        <v>#N/A</v>
      </c>
      <c r="N45" s="188" t="e">
        <f>VLOOKUP($C45,Name!$B$12:$R$67,12,FALSE)</f>
        <v>#N/A</v>
      </c>
      <c r="O45" s="148" t="e">
        <f>VLOOKUP($C45,Name!$B$12:$R$67,13,FALSE)</f>
        <v>#N/A</v>
      </c>
      <c r="P45" s="147" t="e">
        <f>VLOOKUP($C45,Name!$B$12:$R$67,14,FALSE)</f>
        <v>#N/A</v>
      </c>
      <c r="Q45" s="147" t="e">
        <f>VLOOKUP($C45,Name!$B$12:$R$67,15,FALSE)</f>
        <v>#N/A</v>
      </c>
      <c r="R45" s="148" t="e">
        <f>VLOOKUP($C45,Name!$B$12:$R$67,16,FALSE)</f>
        <v>#N/A</v>
      </c>
      <c r="S45" s="196" t="e">
        <f>VLOOKUP($C45,Name!$B$12:$R$67,17,FALSE)</f>
        <v>#N/A</v>
      </c>
      <c r="T45" s="83"/>
      <c r="U45" s="83"/>
      <c r="V45" s="83"/>
      <c r="W45" s="83"/>
      <c r="X45" s="83"/>
      <c r="Y45" s="84"/>
      <c r="Z45" s="174">
        <f t="shared" si="8"/>
        <v>0</v>
      </c>
      <c r="AA45" s="184"/>
      <c r="AB45" s="176"/>
      <c r="AC45" s="176">
        <f t="shared" si="1"/>
        <v>0</v>
      </c>
      <c r="AD45" s="176">
        <f t="shared" si="5"/>
        <v>0</v>
      </c>
      <c r="AE45" s="176">
        <f t="shared" si="6"/>
        <v>0</v>
      </c>
      <c r="AF45" s="176">
        <f t="shared" si="7"/>
        <v>0</v>
      </c>
    </row>
    <row r="46" spans="1:32" ht="20.100000000000001" customHeight="1" x14ac:dyDescent="0.25">
      <c r="A46" s="41">
        <f>Name!$E$7</f>
        <v>0</v>
      </c>
      <c r="B46" s="24">
        <v>8</v>
      </c>
      <c r="C46" s="168"/>
      <c r="D46" s="188" t="e">
        <f>VLOOKUP($C46,Name!$B$12:$R$67,2,FALSE)</f>
        <v>#N/A</v>
      </c>
      <c r="E46" s="148" t="e">
        <f>VLOOKUP($C46,Name!$B$12:$R$67,3,FALSE)</f>
        <v>#N/A</v>
      </c>
      <c r="F46" s="196" t="e">
        <f>VLOOKUP($C46,Name!$B$12:$R$67,4,FALSE)</f>
        <v>#N/A</v>
      </c>
      <c r="G46" s="29" t="s">
        <v>36</v>
      </c>
      <c r="H46" s="199" t="e">
        <f>VLOOKUP($C46,Name!$B$12:$R$67,6,FALSE)</f>
        <v>#N/A</v>
      </c>
      <c r="I46" s="147" t="e">
        <f>VLOOKUP($C46,Name!$B$12:$R$67,7,FALSE)</f>
        <v>#N/A</v>
      </c>
      <c r="J46" s="200" t="e">
        <f>VLOOKUP($C46,Name!$B$12:$R$67,8,FALSE)</f>
        <v>#N/A</v>
      </c>
      <c r="K46" s="148" t="e">
        <f>VLOOKUP($C46,Name!$B$12:$R$67,9,FALSE)</f>
        <v>#N/A</v>
      </c>
      <c r="L46" s="147" t="e">
        <f>VLOOKUP($C46,Name!$B$12:$R$67,10,FALSE)</f>
        <v>#N/A</v>
      </c>
      <c r="M46" s="147" t="e">
        <f>VLOOKUP($C46,Name!$B$12:$R$67,11,FALSE)</f>
        <v>#N/A</v>
      </c>
      <c r="N46" s="188" t="e">
        <f>VLOOKUP($C46,Name!$B$12:$R$67,12,FALSE)</f>
        <v>#N/A</v>
      </c>
      <c r="O46" s="148" t="e">
        <f>VLOOKUP($C46,Name!$B$12:$R$67,13,FALSE)</f>
        <v>#N/A</v>
      </c>
      <c r="P46" s="147" t="e">
        <f>VLOOKUP($C46,Name!$B$12:$R$67,14,FALSE)</f>
        <v>#N/A</v>
      </c>
      <c r="Q46" s="147" t="e">
        <f>VLOOKUP($C46,Name!$B$12:$R$67,15,FALSE)</f>
        <v>#N/A</v>
      </c>
      <c r="R46" s="148" t="e">
        <f>VLOOKUP($C46,Name!$B$12:$R$67,16,FALSE)</f>
        <v>#N/A</v>
      </c>
      <c r="S46" s="196" t="e">
        <f>VLOOKUP($C46,Name!$B$12:$R$67,17,FALSE)</f>
        <v>#N/A</v>
      </c>
      <c r="T46" s="83"/>
      <c r="U46" s="83"/>
      <c r="V46" s="83"/>
      <c r="W46" s="83"/>
      <c r="X46" s="83"/>
      <c r="Y46" s="84"/>
      <c r="Z46" s="174">
        <f t="shared" si="8"/>
        <v>0</v>
      </c>
      <c r="AA46" s="184"/>
      <c r="AB46" s="176"/>
      <c r="AC46" s="176">
        <f t="shared" si="1"/>
        <v>0</v>
      </c>
      <c r="AD46" s="176">
        <f t="shared" si="5"/>
        <v>0</v>
      </c>
      <c r="AE46" s="176">
        <f t="shared" si="6"/>
        <v>0</v>
      </c>
      <c r="AF46" s="176">
        <f t="shared" si="7"/>
        <v>0</v>
      </c>
    </row>
    <row r="47" spans="1:32" ht="20.100000000000001" customHeight="1" x14ac:dyDescent="0.25">
      <c r="A47" s="41">
        <f>Name!$E$7</f>
        <v>0</v>
      </c>
      <c r="B47" s="24">
        <v>9</v>
      </c>
      <c r="C47" s="168"/>
      <c r="D47" s="188" t="e">
        <f>VLOOKUP($C47,Name!$B$12:$R$67,2,FALSE)</f>
        <v>#N/A</v>
      </c>
      <c r="E47" s="148" t="e">
        <f>VLOOKUP($C47,Name!$B$12:$R$67,3,FALSE)</f>
        <v>#N/A</v>
      </c>
      <c r="F47" s="196" t="e">
        <f>VLOOKUP($C47,Name!$B$12:$R$67,4,FALSE)</f>
        <v>#N/A</v>
      </c>
      <c r="G47" s="29" t="s">
        <v>36</v>
      </c>
      <c r="H47" s="199" t="e">
        <f>VLOOKUP($C47,Name!$B$12:$R$67,6,FALSE)</f>
        <v>#N/A</v>
      </c>
      <c r="I47" s="147" t="e">
        <f>VLOOKUP($C47,Name!$B$12:$R$67,7,FALSE)</f>
        <v>#N/A</v>
      </c>
      <c r="J47" s="200" t="e">
        <f>VLOOKUP($C47,Name!$B$12:$R$67,8,FALSE)</f>
        <v>#N/A</v>
      </c>
      <c r="K47" s="148" t="e">
        <f>VLOOKUP($C47,Name!$B$12:$R$67,9,FALSE)</f>
        <v>#N/A</v>
      </c>
      <c r="L47" s="147" t="e">
        <f>VLOOKUP($C47,Name!$B$12:$R$67,10,FALSE)</f>
        <v>#N/A</v>
      </c>
      <c r="M47" s="147" t="e">
        <f>VLOOKUP($C47,Name!$B$12:$R$67,11,FALSE)</f>
        <v>#N/A</v>
      </c>
      <c r="N47" s="188" t="e">
        <f>VLOOKUP($C47,Name!$B$12:$R$67,12,FALSE)</f>
        <v>#N/A</v>
      </c>
      <c r="O47" s="148" t="e">
        <f>VLOOKUP($C47,Name!$B$12:$R$67,13,FALSE)</f>
        <v>#N/A</v>
      </c>
      <c r="P47" s="147" t="e">
        <f>VLOOKUP($C47,Name!$B$12:$R$67,14,FALSE)</f>
        <v>#N/A</v>
      </c>
      <c r="Q47" s="147" t="e">
        <f>VLOOKUP($C47,Name!$B$12:$R$67,15,FALSE)</f>
        <v>#N/A</v>
      </c>
      <c r="R47" s="148" t="e">
        <f>VLOOKUP($C47,Name!$B$12:$R$67,16,FALSE)</f>
        <v>#N/A</v>
      </c>
      <c r="S47" s="196" t="e">
        <f>VLOOKUP($C47,Name!$B$12:$R$67,17,FALSE)</f>
        <v>#N/A</v>
      </c>
      <c r="T47" s="83"/>
      <c r="U47" s="83"/>
      <c r="V47" s="83"/>
      <c r="W47" s="83"/>
      <c r="X47" s="83"/>
      <c r="Y47" s="84"/>
      <c r="Z47" s="174">
        <f t="shared" si="8"/>
        <v>0</v>
      </c>
      <c r="AA47" s="184"/>
      <c r="AB47" s="176"/>
      <c r="AC47" s="176">
        <f t="shared" si="1"/>
        <v>0</v>
      </c>
      <c r="AD47" s="176">
        <f t="shared" si="5"/>
        <v>0</v>
      </c>
      <c r="AE47" s="176">
        <f t="shared" si="6"/>
        <v>0</v>
      </c>
      <c r="AF47" s="176">
        <f t="shared" si="7"/>
        <v>0</v>
      </c>
    </row>
    <row r="48" spans="1:32" ht="20.100000000000001" customHeight="1" x14ac:dyDescent="0.25">
      <c r="A48" s="41">
        <f>Name!$E$7</f>
        <v>0</v>
      </c>
      <c r="B48" s="24">
        <v>10</v>
      </c>
      <c r="C48" s="168"/>
      <c r="D48" s="188" t="e">
        <f>VLOOKUP($C48,Name!$B$12:$R$67,2,FALSE)</f>
        <v>#N/A</v>
      </c>
      <c r="E48" s="148" t="e">
        <f>VLOOKUP($C48,Name!$B$12:$R$67,3,FALSE)</f>
        <v>#N/A</v>
      </c>
      <c r="F48" s="196" t="e">
        <f>VLOOKUP($C48,Name!$B$12:$R$67,4,FALSE)</f>
        <v>#N/A</v>
      </c>
      <c r="G48" s="81" t="s">
        <v>36</v>
      </c>
      <c r="H48" s="199" t="e">
        <f>VLOOKUP($C48,Name!$B$12:$R$67,6,FALSE)</f>
        <v>#N/A</v>
      </c>
      <c r="I48" s="147" t="e">
        <f>VLOOKUP($C48,Name!$B$12:$R$67,7,FALSE)</f>
        <v>#N/A</v>
      </c>
      <c r="J48" s="200" t="e">
        <f>VLOOKUP($C48,Name!$B$12:$R$67,8,FALSE)</f>
        <v>#N/A</v>
      </c>
      <c r="K48" s="148" t="e">
        <f>VLOOKUP($C48,Name!$B$12:$R$67,9,FALSE)</f>
        <v>#N/A</v>
      </c>
      <c r="L48" s="147" t="e">
        <f>VLOOKUP($C48,Name!$B$12:$R$67,10,FALSE)</f>
        <v>#N/A</v>
      </c>
      <c r="M48" s="147" t="e">
        <f>VLOOKUP($C48,Name!$B$12:$R$67,11,FALSE)</f>
        <v>#N/A</v>
      </c>
      <c r="N48" s="188" t="e">
        <f>VLOOKUP($C48,Name!$B$12:$R$67,12,FALSE)</f>
        <v>#N/A</v>
      </c>
      <c r="O48" s="148" t="e">
        <f>VLOOKUP($C48,Name!$B$12:$R$67,13,FALSE)</f>
        <v>#N/A</v>
      </c>
      <c r="P48" s="147" t="e">
        <f>VLOOKUP($C48,Name!$B$12:$R$67,14,FALSE)</f>
        <v>#N/A</v>
      </c>
      <c r="Q48" s="147" t="e">
        <f>VLOOKUP($C48,Name!$B$12:$R$67,15,FALSE)</f>
        <v>#N/A</v>
      </c>
      <c r="R48" s="148" t="e">
        <f>VLOOKUP($C48,Name!$B$12:$R$67,16,FALSE)</f>
        <v>#N/A</v>
      </c>
      <c r="S48" s="196" t="e">
        <f>VLOOKUP($C48,Name!$B$12:$R$67,17,FALSE)</f>
        <v>#N/A</v>
      </c>
      <c r="T48" s="83"/>
      <c r="U48" s="83"/>
      <c r="V48" s="83"/>
      <c r="W48" s="83"/>
      <c r="X48" s="83"/>
      <c r="Y48" s="84"/>
      <c r="Z48" s="174">
        <f t="shared" si="8"/>
        <v>0</v>
      </c>
      <c r="AA48" s="184"/>
      <c r="AB48" s="176"/>
      <c r="AC48" s="176">
        <f t="shared" si="1"/>
        <v>0</v>
      </c>
      <c r="AD48" s="176">
        <f t="shared" si="5"/>
        <v>0</v>
      </c>
      <c r="AE48" s="176">
        <f t="shared" si="6"/>
        <v>0</v>
      </c>
      <c r="AF48" s="176">
        <f t="shared" si="7"/>
        <v>0</v>
      </c>
    </row>
    <row r="49" spans="1:32" ht="20.100000000000001" customHeight="1" x14ac:dyDescent="0.25">
      <c r="A49" s="41">
        <f>Name!$E$7</f>
        <v>0</v>
      </c>
      <c r="B49" s="24">
        <v>11</v>
      </c>
      <c r="C49" s="168"/>
      <c r="D49" s="188" t="e">
        <f>VLOOKUP($C49,Name!$B$12:$R$67,2,FALSE)</f>
        <v>#N/A</v>
      </c>
      <c r="E49" s="148" t="e">
        <f>VLOOKUP($C49,Name!$B$12:$R$67,3,FALSE)</f>
        <v>#N/A</v>
      </c>
      <c r="F49" s="196" t="e">
        <f>VLOOKUP($C49,Name!$B$12:$R$67,4,FALSE)</f>
        <v>#N/A</v>
      </c>
      <c r="G49" s="81" t="s">
        <v>36</v>
      </c>
      <c r="H49" s="199" t="e">
        <f>VLOOKUP($C49,Name!$B$12:$R$67,6,FALSE)</f>
        <v>#N/A</v>
      </c>
      <c r="I49" s="147" t="e">
        <f>VLOOKUP($C49,Name!$B$12:$R$67,7,FALSE)</f>
        <v>#N/A</v>
      </c>
      <c r="J49" s="200" t="e">
        <f>VLOOKUP($C49,Name!$B$12:$R$67,8,FALSE)</f>
        <v>#N/A</v>
      </c>
      <c r="K49" s="148" t="e">
        <f>VLOOKUP($C49,Name!$B$12:$R$67,9,FALSE)</f>
        <v>#N/A</v>
      </c>
      <c r="L49" s="147" t="e">
        <f>VLOOKUP($C49,Name!$B$12:$R$67,10,FALSE)</f>
        <v>#N/A</v>
      </c>
      <c r="M49" s="147" t="e">
        <f>VLOOKUP($C49,Name!$B$12:$R$67,11,FALSE)</f>
        <v>#N/A</v>
      </c>
      <c r="N49" s="188" t="e">
        <f>VLOOKUP($C49,Name!$B$12:$R$67,12,FALSE)</f>
        <v>#N/A</v>
      </c>
      <c r="O49" s="148" t="e">
        <f>VLOOKUP($C49,Name!$B$12:$R$67,13,FALSE)</f>
        <v>#N/A</v>
      </c>
      <c r="P49" s="147" t="e">
        <f>VLOOKUP($C49,Name!$B$12:$R$67,14,FALSE)</f>
        <v>#N/A</v>
      </c>
      <c r="Q49" s="147" t="e">
        <f>VLOOKUP($C49,Name!$B$12:$R$67,15,FALSE)</f>
        <v>#N/A</v>
      </c>
      <c r="R49" s="148" t="e">
        <f>VLOOKUP($C49,Name!$B$12:$R$67,16,FALSE)</f>
        <v>#N/A</v>
      </c>
      <c r="S49" s="196" t="e">
        <f>VLOOKUP($C49,Name!$B$12:$R$67,17,FALSE)</f>
        <v>#N/A</v>
      </c>
      <c r="T49" s="83"/>
      <c r="U49" s="83"/>
      <c r="V49" s="83"/>
      <c r="W49" s="83"/>
      <c r="X49" s="83"/>
      <c r="Y49" s="84"/>
      <c r="Z49" s="174">
        <f t="shared" si="8"/>
        <v>0</v>
      </c>
      <c r="AA49" s="184"/>
      <c r="AB49" s="176"/>
      <c r="AC49" s="176">
        <f t="shared" si="1"/>
        <v>0</v>
      </c>
      <c r="AD49" s="176">
        <f t="shared" si="5"/>
        <v>0</v>
      </c>
      <c r="AE49" s="176">
        <f t="shared" si="6"/>
        <v>0</v>
      </c>
      <c r="AF49" s="176">
        <f t="shared" si="7"/>
        <v>0</v>
      </c>
    </row>
    <row r="50" spans="1:32" ht="20.100000000000001" customHeight="1" x14ac:dyDescent="0.25">
      <c r="A50" s="41">
        <f>Name!$E$7</f>
        <v>0</v>
      </c>
      <c r="B50" s="24">
        <v>12</v>
      </c>
      <c r="C50" s="168"/>
      <c r="D50" s="188" t="e">
        <f>VLOOKUP($C50,Name!$B$12:$R$67,2,FALSE)</f>
        <v>#N/A</v>
      </c>
      <c r="E50" s="148" t="e">
        <f>VLOOKUP($C50,Name!$B$12:$R$67,3,FALSE)</f>
        <v>#N/A</v>
      </c>
      <c r="F50" s="196" t="e">
        <f>VLOOKUP($C50,Name!$B$12:$R$67,4,FALSE)</f>
        <v>#N/A</v>
      </c>
      <c r="G50" s="81" t="s">
        <v>36</v>
      </c>
      <c r="H50" s="199" t="e">
        <f>VLOOKUP($C50,Name!$B$12:$R$67,6,FALSE)</f>
        <v>#N/A</v>
      </c>
      <c r="I50" s="147" t="e">
        <f>VLOOKUP($C50,Name!$B$12:$R$67,7,FALSE)</f>
        <v>#N/A</v>
      </c>
      <c r="J50" s="200" t="e">
        <f>VLOOKUP($C50,Name!$B$12:$R$67,8,FALSE)</f>
        <v>#N/A</v>
      </c>
      <c r="K50" s="148" t="e">
        <f>VLOOKUP($C50,Name!$B$12:$R$67,9,FALSE)</f>
        <v>#N/A</v>
      </c>
      <c r="L50" s="147" t="e">
        <f>VLOOKUP($C50,Name!$B$12:$R$67,10,FALSE)</f>
        <v>#N/A</v>
      </c>
      <c r="M50" s="147" t="e">
        <f>VLOOKUP($C50,Name!$B$12:$R$67,11,FALSE)</f>
        <v>#N/A</v>
      </c>
      <c r="N50" s="188" t="e">
        <f>VLOOKUP($C50,Name!$B$12:$R$67,12,FALSE)</f>
        <v>#N/A</v>
      </c>
      <c r="O50" s="148" t="e">
        <f>VLOOKUP($C50,Name!$B$12:$R$67,13,FALSE)</f>
        <v>#N/A</v>
      </c>
      <c r="P50" s="147" t="e">
        <f>VLOOKUP($C50,Name!$B$12:$R$67,14,FALSE)</f>
        <v>#N/A</v>
      </c>
      <c r="Q50" s="147" t="e">
        <f>VLOOKUP($C50,Name!$B$12:$R$67,15,FALSE)</f>
        <v>#N/A</v>
      </c>
      <c r="R50" s="148" t="e">
        <f>VLOOKUP($C50,Name!$B$12:$R$67,16,FALSE)</f>
        <v>#N/A</v>
      </c>
      <c r="S50" s="196" t="e">
        <f>VLOOKUP($C50,Name!$B$12:$R$67,17,FALSE)</f>
        <v>#N/A</v>
      </c>
      <c r="T50" s="83"/>
      <c r="U50" s="83"/>
      <c r="V50" s="83"/>
      <c r="W50" s="83"/>
      <c r="X50" s="83"/>
      <c r="Y50" s="84"/>
      <c r="Z50" s="174">
        <f t="shared" si="8"/>
        <v>0</v>
      </c>
      <c r="AA50" s="184"/>
      <c r="AB50" s="176"/>
      <c r="AC50" s="176">
        <f t="shared" si="1"/>
        <v>0</v>
      </c>
      <c r="AD50" s="176">
        <f t="shared" si="5"/>
        <v>0</v>
      </c>
      <c r="AE50" s="176">
        <f t="shared" si="6"/>
        <v>0</v>
      </c>
      <c r="AF50" s="176">
        <f t="shared" si="7"/>
        <v>0</v>
      </c>
    </row>
    <row r="51" spans="1:32" ht="20.100000000000001" customHeight="1" x14ac:dyDescent="0.25">
      <c r="A51" s="41">
        <f>Name!$E$7</f>
        <v>0</v>
      </c>
      <c r="B51" s="24">
        <v>13</v>
      </c>
      <c r="C51" s="168"/>
      <c r="D51" s="188" t="e">
        <f>VLOOKUP($C51,Name!$B$12:$R$67,2,FALSE)</f>
        <v>#N/A</v>
      </c>
      <c r="E51" s="148" t="e">
        <f>VLOOKUP($C51,Name!$B$12:$R$67,3,FALSE)</f>
        <v>#N/A</v>
      </c>
      <c r="F51" s="196" t="e">
        <f>VLOOKUP($C51,Name!$B$12:$R$67,4,FALSE)</f>
        <v>#N/A</v>
      </c>
      <c r="G51" s="81" t="s">
        <v>36</v>
      </c>
      <c r="H51" s="199" t="e">
        <f>VLOOKUP($C51,Name!$B$12:$R$67,6,FALSE)</f>
        <v>#N/A</v>
      </c>
      <c r="I51" s="147" t="e">
        <f>VLOOKUP($C51,Name!$B$12:$R$67,7,FALSE)</f>
        <v>#N/A</v>
      </c>
      <c r="J51" s="200" t="e">
        <f>VLOOKUP($C51,Name!$B$12:$R$67,8,FALSE)</f>
        <v>#N/A</v>
      </c>
      <c r="K51" s="148" t="e">
        <f>VLOOKUP($C51,Name!$B$12:$R$67,9,FALSE)</f>
        <v>#N/A</v>
      </c>
      <c r="L51" s="147" t="e">
        <f>VLOOKUP($C51,Name!$B$12:$R$67,10,FALSE)</f>
        <v>#N/A</v>
      </c>
      <c r="M51" s="147" t="e">
        <f>VLOOKUP($C51,Name!$B$12:$R$67,11,FALSE)</f>
        <v>#N/A</v>
      </c>
      <c r="N51" s="188" t="e">
        <f>VLOOKUP($C51,Name!$B$12:$R$67,12,FALSE)</f>
        <v>#N/A</v>
      </c>
      <c r="O51" s="148" t="e">
        <f>VLOOKUP($C51,Name!$B$12:$R$67,13,FALSE)</f>
        <v>#N/A</v>
      </c>
      <c r="P51" s="147" t="e">
        <f>VLOOKUP($C51,Name!$B$12:$R$67,14,FALSE)</f>
        <v>#N/A</v>
      </c>
      <c r="Q51" s="147" t="e">
        <f>VLOOKUP($C51,Name!$B$12:$R$67,15,FALSE)</f>
        <v>#N/A</v>
      </c>
      <c r="R51" s="148" t="e">
        <f>VLOOKUP($C51,Name!$B$12:$R$67,16,FALSE)</f>
        <v>#N/A</v>
      </c>
      <c r="S51" s="196" t="e">
        <f>VLOOKUP($C51,Name!$B$12:$R$67,17,FALSE)</f>
        <v>#N/A</v>
      </c>
      <c r="T51" s="83"/>
      <c r="U51" s="83"/>
      <c r="V51" s="83"/>
      <c r="W51" s="83"/>
      <c r="X51" s="83"/>
      <c r="Y51" s="84"/>
      <c r="Z51" s="174">
        <f t="shared" si="8"/>
        <v>0</v>
      </c>
      <c r="AA51" s="184"/>
      <c r="AB51" s="176"/>
      <c r="AC51" s="176">
        <f t="shared" si="1"/>
        <v>0</v>
      </c>
      <c r="AD51" s="176">
        <f t="shared" si="5"/>
        <v>0</v>
      </c>
      <c r="AE51" s="176">
        <f t="shared" si="6"/>
        <v>0</v>
      </c>
      <c r="AF51" s="176">
        <f t="shared" si="7"/>
        <v>0</v>
      </c>
    </row>
    <row r="52" spans="1:32" ht="20.100000000000001" customHeight="1" x14ac:dyDescent="0.25">
      <c r="A52" s="41">
        <f>Name!$E$7</f>
        <v>0</v>
      </c>
      <c r="B52" s="24">
        <v>14</v>
      </c>
      <c r="C52" s="168"/>
      <c r="D52" s="188" t="e">
        <f>VLOOKUP($C52,Name!$B$12:$R$67,2,FALSE)</f>
        <v>#N/A</v>
      </c>
      <c r="E52" s="148" t="e">
        <f>VLOOKUP($C52,Name!$B$12:$R$67,3,FALSE)</f>
        <v>#N/A</v>
      </c>
      <c r="F52" s="196" t="e">
        <f>VLOOKUP($C52,Name!$B$12:$R$67,4,FALSE)</f>
        <v>#N/A</v>
      </c>
      <c r="G52" s="81" t="s">
        <v>36</v>
      </c>
      <c r="H52" s="199" t="e">
        <f>VLOOKUP($C52,Name!$B$12:$R$67,6,FALSE)</f>
        <v>#N/A</v>
      </c>
      <c r="I52" s="147" t="e">
        <f>VLOOKUP($C52,Name!$B$12:$R$67,7,FALSE)</f>
        <v>#N/A</v>
      </c>
      <c r="J52" s="200" t="e">
        <f>VLOOKUP($C52,Name!$B$12:$R$67,8,FALSE)</f>
        <v>#N/A</v>
      </c>
      <c r="K52" s="148" t="e">
        <f>VLOOKUP($C52,Name!$B$12:$R$67,9,FALSE)</f>
        <v>#N/A</v>
      </c>
      <c r="L52" s="147" t="e">
        <f>VLOOKUP($C52,Name!$B$12:$R$67,10,FALSE)</f>
        <v>#N/A</v>
      </c>
      <c r="M52" s="147" t="e">
        <f>VLOOKUP($C52,Name!$B$12:$R$67,11,FALSE)</f>
        <v>#N/A</v>
      </c>
      <c r="N52" s="188" t="e">
        <f>VLOOKUP($C52,Name!$B$12:$R$67,12,FALSE)</f>
        <v>#N/A</v>
      </c>
      <c r="O52" s="148" t="e">
        <f>VLOOKUP($C52,Name!$B$12:$R$67,13,FALSE)</f>
        <v>#N/A</v>
      </c>
      <c r="P52" s="147" t="e">
        <f>VLOOKUP($C52,Name!$B$12:$R$67,14,FALSE)</f>
        <v>#N/A</v>
      </c>
      <c r="Q52" s="147" t="e">
        <f>VLOOKUP($C52,Name!$B$12:$R$67,15,FALSE)</f>
        <v>#N/A</v>
      </c>
      <c r="R52" s="148" t="e">
        <f>VLOOKUP($C52,Name!$B$12:$R$67,16,FALSE)</f>
        <v>#N/A</v>
      </c>
      <c r="S52" s="196" t="e">
        <f>VLOOKUP($C52,Name!$B$12:$R$67,17,FALSE)</f>
        <v>#N/A</v>
      </c>
      <c r="T52" s="83"/>
      <c r="U52" s="83"/>
      <c r="V52" s="83"/>
      <c r="W52" s="83"/>
      <c r="X52" s="83"/>
      <c r="Y52" s="84"/>
      <c r="Z52" s="174">
        <f t="shared" si="8"/>
        <v>0</v>
      </c>
      <c r="AA52" s="184"/>
      <c r="AB52" s="176"/>
      <c r="AC52" s="176">
        <f t="shared" si="1"/>
        <v>0</v>
      </c>
      <c r="AD52" s="176">
        <f t="shared" si="5"/>
        <v>0</v>
      </c>
      <c r="AE52" s="176">
        <f t="shared" si="6"/>
        <v>0</v>
      </c>
      <c r="AF52" s="176">
        <f t="shared" si="7"/>
        <v>0</v>
      </c>
    </row>
    <row r="53" spans="1:32" ht="20.100000000000001" customHeight="1" x14ac:dyDescent="0.25">
      <c r="A53" s="41">
        <f>Name!$E$7</f>
        <v>0</v>
      </c>
      <c r="B53" s="24">
        <v>15</v>
      </c>
      <c r="C53" s="168"/>
      <c r="D53" s="188" t="e">
        <f>VLOOKUP($C53,Name!$B$12:$R$67,2,FALSE)</f>
        <v>#N/A</v>
      </c>
      <c r="E53" s="148" t="e">
        <f>VLOOKUP($C53,Name!$B$12:$R$67,3,FALSE)</f>
        <v>#N/A</v>
      </c>
      <c r="F53" s="196" t="e">
        <f>VLOOKUP($C53,Name!$B$12:$R$67,4,FALSE)</f>
        <v>#N/A</v>
      </c>
      <c r="G53" s="81" t="s">
        <v>36</v>
      </c>
      <c r="H53" s="199" t="e">
        <f>VLOOKUP($C53,Name!$B$12:$R$67,6,FALSE)</f>
        <v>#N/A</v>
      </c>
      <c r="I53" s="147" t="e">
        <f>VLOOKUP($C53,Name!$B$12:$R$67,7,FALSE)</f>
        <v>#N/A</v>
      </c>
      <c r="J53" s="200" t="e">
        <f>VLOOKUP($C53,Name!$B$12:$R$67,8,FALSE)</f>
        <v>#N/A</v>
      </c>
      <c r="K53" s="148" t="e">
        <f>VLOOKUP($C53,Name!$B$12:$R$67,9,FALSE)</f>
        <v>#N/A</v>
      </c>
      <c r="L53" s="147" t="e">
        <f>VLOOKUP($C53,Name!$B$12:$R$67,10,FALSE)</f>
        <v>#N/A</v>
      </c>
      <c r="M53" s="147" t="e">
        <f>VLOOKUP($C53,Name!$B$12:$R$67,11,FALSE)</f>
        <v>#N/A</v>
      </c>
      <c r="N53" s="188" t="e">
        <f>VLOOKUP($C53,Name!$B$12:$R$67,12,FALSE)</f>
        <v>#N/A</v>
      </c>
      <c r="O53" s="148" t="e">
        <f>VLOOKUP($C53,Name!$B$12:$R$67,13,FALSE)</f>
        <v>#N/A</v>
      </c>
      <c r="P53" s="147" t="e">
        <f>VLOOKUP($C53,Name!$B$12:$R$67,14,FALSE)</f>
        <v>#N/A</v>
      </c>
      <c r="Q53" s="147" t="e">
        <f>VLOOKUP($C53,Name!$B$12:$R$67,15,FALSE)</f>
        <v>#N/A</v>
      </c>
      <c r="R53" s="148" t="e">
        <f>VLOOKUP($C53,Name!$B$12:$R$67,16,FALSE)</f>
        <v>#N/A</v>
      </c>
      <c r="S53" s="196" t="e">
        <f>VLOOKUP($C53,Name!$B$12:$R$67,17,FALSE)</f>
        <v>#N/A</v>
      </c>
      <c r="T53" s="83"/>
      <c r="U53" s="83"/>
      <c r="V53" s="83"/>
      <c r="W53" s="83"/>
      <c r="X53" s="83"/>
      <c r="Y53" s="84"/>
      <c r="Z53" s="174">
        <f t="shared" si="8"/>
        <v>0</v>
      </c>
      <c r="AA53" s="184"/>
      <c r="AB53" s="176"/>
      <c r="AC53" s="176">
        <f t="shared" si="1"/>
        <v>0</v>
      </c>
      <c r="AD53" s="176">
        <f t="shared" si="5"/>
        <v>0</v>
      </c>
      <c r="AE53" s="176">
        <f t="shared" si="6"/>
        <v>0</v>
      </c>
      <c r="AF53" s="176">
        <f t="shared" si="7"/>
        <v>0</v>
      </c>
    </row>
    <row r="54" spans="1:32" ht="20.100000000000001" customHeight="1" x14ac:dyDescent="0.25">
      <c r="A54" s="41">
        <f>Name!$E$7</f>
        <v>0</v>
      </c>
      <c r="B54" s="24">
        <v>16</v>
      </c>
      <c r="C54" s="168"/>
      <c r="D54" s="188" t="e">
        <f>VLOOKUP($C54,Name!$B$12:$R$67,2,FALSE)</f>
        <v>#N/A</v>
      </c>
      <c r="E54" s="148" t="e">
        <f>VLOOKUP($C54,Name!$B$12:$R$67,3,FALSE)</f>
        <v>#N/A</v>
      </c>
      <c r="F54" s="196" t="e">
        <f>VLOOKUP($C54,Name!$B$12:$R$67,4,FALSE)</f>
        <v>#N/A</v>
      </c>
      <c r="G54" s="81" t="s">
        <v>36</v>
      </c>
      <c r="H54" s="199" t="e">
        <f>VLOOKUP($C54,Name!$B$12:$R$67,6,FALSE)</f>
        <v>#N/A</v>
      </c>
      <c r="I54" s="147" t="e">
        <f>VLOOKUP($C54,Name!$B$12:$R$67,7,FALSE)</f>
        <v>#N/A</v>
      </c>
      <c r="J54" s="200" t="e">
        <f>VLOOKUP($C54,Name!$B$12:$R$67,8,FALSE)</f>
        <v>#N/A</v>
      </c>
      <c r="K54" s="148" t="e">
        <f>VLOOKUP($C54,Name!$B$12:$R$67,9,FALSE)</f>
        <v>#N/A</v>
      </c>
      <c r="L54" s="147" t="e">
        <f>VLOOKUP($C54,Name!$B$12:$R$67,10,FALSE)</f>
        <v>#N/A</v>
      </c>
      <c r="M54" s="147" t="e">
        <f>VLOOKUP($C54,Name!$B$12:$R$67,11,FALSE)</f>
        <v>#N/A</v>
      </c>
      <c r="N54" s="188" t="e">
        <f>VLOOKUP($C54,Name!$B$12:$R$67,12,FALSE)</f>
        <v>#N/A</v>
      </c>
      <c r="O54" s="148" t="e">
        <f>VLOOKUP($C54,Name!$B$12:$R$67,13,FALSE)</f>
        <v>#N/A</v>
      </c>
      <c r="P54" s="147" t="e">
        <f>VLOOKUP($C54,Name!$B$12:$R$67,14,FALSE)</f>
        <v>#N/A</v>
      </c>
      <c r="Q54" s="147" t="e">
        <f>VLOOKUP($C54,Name!$B$12:$R$67,15,FALSE)</f>
        <v>#N/A</v>
      </c>
      <c r="R54" s="148" t="e">
        <f>VLOOKUP($C54,Name!$B$12:$R$67,16,FALSE)</f>
        <v>#N/A</v>
      </c>
      <c r="S54" s="196" t="e">
        <f>VLOOKUP($C54,Name!$B$12:$R$67,17,FALSE)</f>
        <v>#N/A</v>
      </c>
      <c r="T54" s="83"/>
      <c r="U54" s="83"/>
      <c r="V54" s="83"/>
      <c r="W54" s="83"/>
      <c r="X54" s="83"/>
      <c r="Y54" s="84"/>
      <c r="Z54" s="174">
        <f t="shared" si="8"/>
        <v>0</v>
      </c>
      <c r="AA54" s="184"/>
      <c r="AB54" s="176"/>
      <c r="AC54" s="176">
        <f t="shared" si="1"/>
        <v>0</v>
      </c>
      <c r="AD54" s="176">
        <f t="shared" si="5"/>
        <v>0</v>
      </c>
      <c r="AE54" s="176">
        <f t="shared" si="6"/>
        <v>0</v>
      </c>
      <c r="AF54" s="176">
        <f t="shared" si="7"/>
        <v>0</v>
      </c>
    </row>
    <row r="55" spans="1:32" ht="20.100000000000001" customHeight="1" x14ac:dyDescent="0.25">
      <c r="A55" s="41">
        <f>Name!$E$7</f>
        <v>0</v>
      </c>
      <c r="B55" s="24">
        <v>17</v>
      </c>
      <c r="C55" s="168"/>
      <c r="D55" s="188" t="e">
        <f>VLOOKUP($C55,Name!$B$12:$R$67,2,FALSE)</f>
        <v>#N/A</v>
      </c>
      <c r="E55" s="148" t="e">
        <f>VLOOKUP($C55,Name!$B$12:$R$67,3,FALSE)</f>
        <v>#N/A</v>
      </c>
      <c r="F55" s="196" t="e">
        <f>VLOOKUP($C55,Name!$B$12:$R$67,4,FALSE)</f>
        <v>#N/A</v>
      </c>
      <c r="G55" s="81" t="s">
        <v>36</v>
      </c>
      <c r="H55" s="199" t="e">
        <f>VLOOKUP($C55,Name!$B$12:$R$67,6,FALSE)</f>
        <v>#N/A</v>
      </c>
      <c r="I55" s="147" t="e">
        <f>VLOOKUP($C55,Name!$B$12:$R$67,7,FALSE)</f>
        <v>#N/A</v>
      </c>
      <c r="J55" s="200" t="e">
        <f>VLOOKUP($C55,Name!$B$12:$R$67,8,FALSE)</f>
        <v>#N/A</v>
      </c>
      <c r="K55" s="148" t="e">
        <f>VLOOKUP($C55,Name!$B$12:$R$67,9,FALSE)</f>
        <v>#N/A</v>
      </c>
      <c r="L55" s="147" t="e">
        <f>VLOOKUP($C55,Name!$B$12:$R$67,10,FALSE)</f>
        <v>#N/A</v>
      </c>
      <c r="M55" s="147" t="e">
        <f>VLOOKUP($C55,Name!$B$12:$R$67,11,FALSE)</f>
        <v>#N/A</v>
      </c>
      <c r="N55" s="188" t="e">
        <f>VLOOKUP($C55,Name!$B$12:$R$67,12,FALSE)</f>
        <v>#N/A</v>
      </c>
      <c r="O55" s="148" t="e">
        <f>VLOOKUP($C55,Name!$B$12:$R$67,13,FALSE)</f>
        <v>#N/A</v>
      </c>
      <c r="P55" s="147" t="e">
        <f>VLOOKUP($C55,Name!$B$12:$R$67,14,FALSE)</f>
        <v>#N/A</v>
      </c>
      <c r="Q55" s="147" t="e">
        <f>VLOOKUP($C55,Name!$B$12:$R$67,15,FALSE)</f>
        <v>#N/A</v>
      </c>
      <c r="R55" s="148" t="e">
        <f>VLOOKUP($C55,Name!$B$12:$R$67,16,FALSE)</f>
        <v>#N/A</v>
      </c>
      <c r="S55" s="196" t="e">
        <f>VLOOKUP($C55,Name!$B$12:$R$67,17,FALSE)</f>
        <v>#N/A</v>
      </c>
      <c r="T55" s="83"/>
      <c r="U55" s="83"/>
      <c r="V55" s="83"/>
      <c r="W55" s="83"/>
      <c r="X55" s="83"/>
      <c r="Y55" s="84"/>
      <c r="Z55" s="174">
        <f t="shared" si="8"/>
        <v>0</v>
      </c>
      <c r="AA55" s="184"/>
      <c r="AB55" s="176"/>
      <c r="AC55" s="176">
        <f t="shared" si="1"/>
        <v>0</v>
      </c>
      <c r="AD55" s="176">
        <f t="shared" si="5"/>
        <v>0</v>
      </c>
      <c r="AE55" s="176">
        <f t="shared" si="6"/>
        <v>0</v>
      </c>
      <c r="AF55" s="176">
        <f t="shared" si="7"/>
        <v>0</v>
      </c>
    </row>
    <row r="56" spans="1:32" ht="20.100000000000001" customHeight="1" x14ac:dyDescent="0.25">
      <c r="A56" s="41">
        <f>Name!$E$7</f>
        <v>0</v>
      </c>
      <c r="B56" s="24">
        <v>18</v>
      </c>
      <c r="C56" s="168"/>
      <c r="D56" s="188" t="e">
        <f>VLOOKUP($C56,Name!$B$12:$R$67,2,FALSE)</f>
        <v>#N/A</v>
      </c>
      <c r="E56" s="148" t="e">
        <f>VLOOKUP($C56,Name!$B$12:$R$67,3,FALSE)</f>
        <v>#N/A</v>
      </c>
      <c r="F56" s="196" t="e">
        <f>VLOOKUP($C56,Name!$B$12:$R$67,4,FALSE)</f>
        <v>#N/A</v>
      </c>
      <c r="G56" s="81" t="s">
        <v>36</v>
      </c>
      <c r="H56" s="199" t="e">
        <f>VLOOKUP($C56,Name!$B$12:$R$67,6,FALSE)</f>
        <v>#N/A</v>
      </c>
      <c r="I56" s="147" t="e">
        <f>VLOOKUP($C56,Name!$B$12:$R$67,7,FALSE)</f>
        <v>#N/A</v>
      </c>
      <c r="J56" s="200" t="e">
        <f>VLOOKUP($C56,Name!$B$12:$R$67,8,FALSE)</f>
        <v>#N/A</v>
      </c>
      <c r="K56" s="148" t="e">
        <f>VLOOKUP($C56,Name!$B$12:$R$67,9,FALSE)</f>
        <v>#N/A</v>
      </c>
      <c r="L56" s="147" t="e">
        <f>VLOOKUP($C56,Name!$B$12:$R$67,10,FALSE)</f>
        <v>#N/A</v>
      </c>
      <c r="M56" s="147" t="e">
        <f>VLOOKUP($C56,Name!$B$12:$R$67,11,FALSE)</f>
        <v>#N/A</v>
      </c>
      <c r="N56" s="188" t="e">
        <f>VLOOKUP($C56,Name!$B$12:$R$67,12,FALSE)</f>
        <v>#N/A</v>
      </c>
      <c r="O56" s="148" t="e">
        <f>VLOOKUP($C56,Name!$B$12:$R$67,13,FALSE)</f>
        <v>#N/A</v>
      </c>
      <c r="P56" s="147" t="e">
        <f>VLOOKUP($C56,Name!$B$12:$R$67,14,FALSE)</f>
        <v>#N/A</v>
      </c>
      <c r="Q56" s="147" t="e">
        <f>VLOOKUP($C56,Name!$B$12:$R$67,15,FALSE)</f>
        <v>#N/A</v>
      </c>
      <c r="R56" s="148" t="e">
        <f>VLOOKUP($C56,Name!$B$12:$R$67,16,FALSE)</f>
        <v>#N/A</v>
      </c>
      <c r="S56" s="196" t="e">
        <f>VLOOKUP($C56,Name!$B$12:$R$67,17,FALSE)</f>
        <v>#N/A</v>
      </c>
      <c r="T56" s="83"/>
      <c r="U56" s="83"/>
      <c r="V56" s="83"/>
      <c r="W56" s="83"/>
      <c r="X56" s="83"/>
      <c r="Y56" s="84"/>
      <c r="Z56" s="174">
        <f t="shared" si="8"/>
        <v>0</v>
      </c>
      <c r="AA56" s="184"/>
      <c r="AB56" s="176"/>
      <c r="AC56" s="176">
        <f t="shared" si="1"/>
        <v>0</v>
      </c>
      <c r="AD56" s="176">
        <f t="shared" si="5"/>
        <v>0</v>
      </c>
      <c r="AE56" s="176">
        <f t="shared" si="6"/>
        <v>0</v>
      </c>
      <c r="AF56" s="176">
        <f t="shared" si="7"/>
        <v>0</v>
      </c>
    </row>
    <row r="57" spans="1:32" ht="20.100000000000001" customHeight="1" x14ac:dyDescent="0.25">
      <c r="A57" s="41">
        <f>Name!$E$7</f>
        <v>0</v>
      </c>
      <c r="B57" s="24">
        <v>19</v>
      </c>
      <c r="C57" s="168"/>
      <c r="D57" s="188" t="e">
        <f>VLOOKUP($C57,Name!$B$12:$R$67,2,FALSE)</f>
        <v>#N/A</v>
      </c>
      <c r="E57" s="148" t="e">
        <f>VLOOKUP($C57,Name!$B$12:$R$67,3,FALSE)</f>
        <v>#N/A</v>
      </c>
      <c r="F57" s="196" t="e">
        <f>VLOOKUP($C57,Name!$B$12:$R$67,4,FALSE)</f>
        <v>#N/A</v>
      </c>
      <c r="G57" s="81" t="s">
        <v>36</v>
      </c>
      <c r="H57" s="199" t="e">
        <f>VLOOKUP($C57,Name!$B$12:$R$67,6,FALSE)</f>
        <v>#N/A</v>
      </c>
      <c r="I57" s="147" t="e">
        <f>VLOOKUP($C57,Name!$B$12:$R$67,7,FALSE)</f>
        <v>#N/A</v>
      </c>
      <c r="J57" s="200" t="e">
        <f>VLOOKUP($C57,Name!$B$12:$R$67,8,FALSE)</f>
        <v>#N/A</v>
      </c>
      <c r="K57" s="148" t="e">
        <f>VLOOKUP($C57,Name!$B$12:$R$67,9,FALSE)</f>
        <v>#N/A</v>
      </c>
      <c r="L57" s="147" t="e">
        <f>VLOOKUP($C57,Name!$B$12:$R$67,10,FALSE)</f>
        <v>#N/A</v>
      </c>
      <c r="M57" s="147" t="e">
        <f>VLOOKUP($C57,Name!$B$12:$R$67,11,FALSE)</f>
        <v>#N/A</v>
      </c>
      <c r="N57" s="188" t="e">
        <f>VLOOKUP($C57,Name!$B$12:$R$67,12,FALSE)</f>
        <v>#N/A</v>
      </c>
      <c r="O57" s="148" t="e">
        <f>VLOOKUP($C57,Name!$B$12:$R$67,13,FALSE)</f>
        <v>#N/A</v>
      </c>
      <c r="P57" s="147" t="e">
        <f>VLOOKUP($C57,Name!$B$12:$R$67,14,FALSE)</f>
        <v>#N/A</v>
      </c>
      <c r="Q57" s="147" t="e">
        <f>VLOOKUP($C57,Name!$B$12:$R$67,15,FALSE)</f>
        <v>#N/A</v>
      </c>
      <c r="R57" s="148" t="e">
        <f>VLOOKUP($C57,Name!$B$12:$R$67,16,FALSE)</f>
        <v>#N/A</v>
      </c>
      <c r="S57" s="196" t="e">
        <f>VLOOKUP($C57,Name!$B$12:$R$67,17,FALSE)</f>
        <v>#N/A</v>
      </c>
      <c r="T57" s="83"/>
      <c r="U57" s="83"/>
      <c r="V57" s="83"/>
      <c r="W57" s="83"/>
      <c r="X57" s="83"/>
      <c r="Y57" s="84"/>
      <c r="Z57" s="174">
        <f t="shared" si="8"/>
        <v>0</v>
      </c>
      <c r="AA57" s="184"/>
      <c r="AB57" s="176"/>
      <c r="AC57" s="176">
        <f t="shared" si="1"/>
        <v>0</v>
      </c>
      <c r="AD57" s="176">
        <f t="shared" si="5"/>
        <v>0</v>
      </c>
      <c r="AE57" s="176">
        <f t="shared" si="6"/>
        <v>0</v>
      </c>
      <c r="AF57" s="176">
        <f t="shared" si="7"/>
        <v>0</v>
      </c>
    </row>
    <row r="58" spans="1:32" ht="20.100000000000001" customHeight="1" x14ac:dyDescent="0.25">
      <c r="A58" s="41">
        <f>Name!$E$7</f>
        <v>0</v>
      </c>
      <c r="B58" s="24">
        <v>20</v>
      </c>
      <c r="C58" s="168"/>
      <c r="D58" s="188" t="e">
        <f>VLOOKUP($C58,Name!$B$12:$R$67,2,FALSE)</f>
        <v>#N/A</v>
      </c>
      <c r="E58" s="148" t="e">
        <f>VLOOKUP($C58,Name!$B$12:$R$67,3,FALSE)</f>
        <v>#N/A</v>
      </c>
      <c r="F58" s="196" t="e">
        <f>VLOOKUP($C58,Name!$B$12:$R$67,4,FALSE)</f>
        <v>#N/A</v>
      </c>
      <c r="G58" s="81" t="s">
        <v>36</v>
      </c>
      <c r="H58" s="199" t="e">
        <f>VLOOKUP($C58,Name!$B$12:$R$67,6,FALSE)</f>
        <v>#N/A</v>
      </c>
      <c r="I58" s="147" t="e">
        <f>VLOOKUP($C58,Name!$B$12:$R$67,7,FALSE)</f>
        <v>#N/A</v>
      </c>
      <c r="J58" s="200" t="e">
        <f>VLOOKUP($C58,Name!$B$12:$R$67,8,FALSE)</f>
        <v>#N/A</v>
      </c>
      <c r="K58" s="148" t="e">
        <f>VLOOKUP($C58,Name!$B$12:$R$67,9,FALSE)</f>
        <v>#N/A</v>
      </c>
      <c r="L58" s="147" t="e">
        <f>VLOOKUP($C58,Name!$B$12:$R$67,10,FALSE)</f>
        <v>#N/A</v>
      </c>
      <c r="M58" s="147" t="e">
        <f>VLOOKUP($C58,Name!$B$12:$R$67,11,FALSE)</f>
        <v>#N/A</v>
      </c>
      <c r="N58" s="188" t="e">
        <f>VLOOKUP($C58,Name!$B$12:$R$67,12,FALSE)</f>
        <v>#N/A</v>
      </c>
      <c r="O58" s="148" t="e">
        <f>VLOOKUP($C58,Name!$B$12:$R$67,13,FALSE)</f>
        <v>#N/A</v>
      </c>
      <c r="P58" s="147" t="e">
        <f>VLOOKUP($C58,Name!$B$12:$R$67,14,FALSE)</f>
        <v>#N/A</v>
      </c>
      <c r="Q58" s="147" t="e">
        <f>VLOOKUP($C58,Name!$B$12:$R$67,15,FALSE)</f>
        <v>#N/A</v>
      </c>
      <c r="R58" s="148" t="e">
        <f>VLOOKUP($C58,Name!$B$12:$R$67,16,FALSE)</f>
        <v>#N/A</v>
      </c>
      <c r="S58" s="196" t="e">
        <f>VLOOKUP($C58,Name!$B$12:$R$67,17,FALSE)</f>
        <v>#N/A</v>
      </c>
      <c r="T58" s="83"/>
      <c r="U58" s="83"/>
      <c r="V58" s="83"/>
      <c r="W58" s="83"/>
      <c r="X58" s="83"/>
      <c r="Y58" s="84"/>
      <c r="Z58" s="174">
        <f t="shared" si="8"/>
        <v>0</v>
      </c>
      <c r="AA58" s="184"/>
      <c r="AB58" s="176"/>
      <c r="AC58" s="176">
        <f t="shared" si="1"/>
        <v>0</v>
      </c>
      <c r="AD58" s="176">
        <f t="shared" si="5"/>
        <v>0</v>
      </c>
      <c r="AE58" s="176">
        <f t="shared" si="6"/>
        <v>0</v>
      </c>
      <c r="AF58" s="176">
        <f t="shared" si="7"/>
        <v>0</v>
      </c>
    </row>
    <row r="59" spans="1:32" ht="20.100000000000001" customHeight="1" x14ac:dyDescent="0.25">
      <c r="A59" s="41">
        <f>Name!$E$7</f>
        <v>0</v>
      </c>
      <c r="B59" s="24">
        <v>21</v>
      </c>
      <c r="C59" s="168"/>
      <c r="D59" s="188" t="e">
        <f>VLOOKUP($C59,Name!$B$12:$R$67,2,FALSE)</f>
        <v>#N/A</v>
      </c>
      <c r="E59" s="148" t="e">
        <f>VLOOKUP($C59,Name!$B$12:$R$67,3,FALSE)</f>
        <v>#N/A</v>
      </c>
      <c r="F59" s="196" t="e">
        <f>VLOOKUP($C59,Name!$B$12:$R$67,4,FALSE)</f>
        <v>#N/A</v>
      </c>
      <c r="G59" s="81" t="s">
        <v>36</v>
      </c>
      <c r="H59" s="199" t="e">
        <f>VLOOKUP($C59,Name!$B$12:$R$67,6,FALSE)</f>
        <v>#N/A</v>
      </c>
      <c r="I59" s="147" t="e">
        <f>VLOOKUP($C59,Name!$B$12:$R$67,7,FALSE)</f>
        <v>#N/A</v>
      </c>
      <c r="J59" s="200" t="e">
        <f>VLOOKUP($C59,Name!$B$12:$R$67,8,FALSE)</f>
        <v>#N/A</v>
      </c>
      <c r="K59" s="148" t="e">
        <f>VLOOKUP($C59,Name!$B$12:$R$67,9,FALSE)</f>
        <v>#N/A</v>
      </c>
      <c r="L59" s="147" t="e">
        <f>VLOOKUP($C59,Name!$B$12:$R$67,10,FALSE)</f>
        <v>#N/A</v>
      </c>
      <c r="M59" s="147" t="e">
        <f>VLOOKUP($C59,Name!$B$12:$R$67,11,FALSE)</f>
        <v>#N/A</v>
      </c>
      <c r="N59" s="188" t="e">
        <f>VLOOKUP($C59,Name!$B$12:$R$67,12,FALSE)</f>
        <v>#N/A</v>
      </c>
      <c r="O59" s="148" t="e">
        <f>VLOOKUP($C59,Name!$B$12:$R$67,13,FALSE)</f>
        <v>#N/A</v>
      </c>
      <c r="P59" s="147" t="e">
        <f>VLOOKUP($C59,Name!$B$12:$R$67,14,FALSE)</f>
        <v>#N/A</v>
      </c>
      <c r="Q59" s="147" t="e">
        <f>VLOOKUP($C59,Name!$B$12:$R$67,15,FALSE)</f>
        <v>#N/A</v>
      </c>
      <c r="R59" s="148" t="e">
        <f>VLOOKUP($C59,Name!$B$12:$R$67,16,FALSE)</f>
        <v>#N/A</v>
      </c>
      <c r="S59" s="196" t="e">
        <f>VLOOKUP($C59,Name!$B$12:$R$67,17,FALSE)</f>
        <v>#N/A</v>
      </c>
      <c r="T59" s="83"/>
      <c r="U59" s="83"/>
      <c r="V59" s="83"/>
      <c r="W59" s="83"/>
      <c r="X59" s="83"/>
      <c r="Y59" s="84"/>
      <c r="Z59" s="174">
        <f t="shared" si="8"/>
        <v>0</v>
      </c>
      <c r="AA59" s="184"/>
      <c r="AB59" s="176"/>
      <c r="AC59" s="176">
        <f t="shared" si="1"/>
        <v>0</v>
      </c>
      <c r="AD59" s="176">
        <f t="shared" si="5"/>
        <v>0</v>
      </c>
      <c r="AE59" s="176">
        <f t="shared" si="6"/>
        <v>0</v>
      </c>
      <c r="AF59" s="176">
        <f t="shared" si="7"/>
        <v>0</v>
      </c>
    </row>
    <row r="60" spans="1:32" ht="20.100000000000001" customHeight="1" x14ac:dyDescent="0.25">
      <c r="A60" s="41">
        <f>Name!$E$7</f>
        <v>0</v>
      </c>
      <c r="B60" s="24">
        <v>22</v>
      </c>
      <c r="C60" s="168"/>
      <c r="D60" s="188" t="e">
        <f>VLOOKUP($C60,Name!$B$12:$R$67,2,FALSE)</f>
        <v>#N/A</v>
      </c>
      <c r="E60" s="148" t="e">
        <f>VLOOKUP($C60,Name!$B$12:$R$67,3,FALSE)</f>
        <v>#N/A</v>
      </c>
      <c r="F60" s="196" t="e">
        <f>VLOOKUP($C60,Name!$B$12:$R$67,4,FALSE)</f>
        <v>#N/A</v>
      </c>
      <c r="G60" s="81" t="s">
        <v>36</v>
      </c>
      <c r="H60" s="199" t="e">
        <f>VLOOKUP($C60,Name!$B$12:$R$67,6,FALSE)</f>
        <v>#N/A</v>
      </c>
      <c r="I60" s="147" t="e">
        <f>VLOOKUP($C60,Name!$B$12:$R$67,7,FALSE)</f>
        <v>#N/A</v>
      </c>
      <c r="J60" s="200" t="e">
        <f>VLOOKUP($C60,Name!$B$12:$R$67,8,FALSE)</f>
        <v>#N/A</v>
      </c>
      <c r="K60" s="148" t="e">
        <f>VLOOKUP($C60,Name!$B$12:$R$67,9,FALSE)</f>
        <v>#N/A</v>
      </c>
      <c r="L60" s="147" t="e">
        <f>VLOOKUP($C60,Name!$B$12:$R$67,10,FALSE)</f>
        <v>#N/A</v>
      </c>
      <c r="M60" s="147" t="e">
        <f>VLOOKUP($C60,Name!$B$12:$R$67,11,FALSE)</f>
        <v>#N/A</v>
      </c>
      <c r="N60" s="188" t="e">
        <f>VLOOKUP($C60,Name!$B$12:$R$67,12,FALSE)</f>
        <v>#N/A</v>
      </c>
      <c r="O60" s="148" t="e">
        <f>VLOOKUP($C60,Name!$B$12:$R$67,13,FALSE)</f>
        <v>#N/A</v>
      </c>
      <c r="P60" s="147" t="e">
        <f>VLOOKUP($C60,Name!$B$12:$R$67,14,FALSE)</f>
        <v>#N/A</v>
      </c>
      <c r="Q60" s="147" t="e">
        <f>VLOOKUP($C60,Name!$B$12:$R$67,15,FALSE)</f>
        <v>#N/A</v>
      </c>
      <c r="R60" s="148" t="e">
        <f>VLOOKUP($C60,Name!$B$12:$R$67,16,FALSE)</f>
        <v>#N/A</v>
      </c>
      <c r="S60" s="196" t="e">
        <f>VLOOKUP($C60,Name!$B$12:$R$67,17,FALSE)</f>
        <v>#N/A</v>
      </c>
      <c r="T60" s="83"/>
      <c r="U60" s="83"/>
      <c r="V60" s="83"/>
      <c r="W60" s="83"/>
      <c r="X60" s="83"/>
      <c r="Y60" s="84"/>
      <c r="Z60" s="174">
        <f t="shared" si="8"/>
        <v>0</v>
      </c>
      <c r="AA60" s="184"/>
      <c r="AB60" s="176"/>
      <c r="AC60" s="176">
        <f t="shared" si="1"/>
        <v>0</v>
      </c>
      <c r="AD60" s="176">
        <f t="shared" si="5"/>
        <v>0</v>
      </c>
      <c r="AE60" s="176">
        <f t="shared" si="6"/>
        <v>0</v>
      </c>
      <c r="AF60" s="176">
        <f t="shared" si="7"/>
        <v>0</v>
      </c>
    </row>
    <row r="61" spans="1:32" ht="20.100000000000001" customHeight="1" x14ac:dyDescent="0.25">
      <c r="A61" s="41">
        <f>Name!$E$7</f>
        <v>0</v>
      </c>
      <c r="B61" s="24">
        <v>23</v>
      </c>
      <c r="C61" s="168"/>
      <c r="D61" s="188" t="e">
        <f>VLOOKUP($C61,Name!$B$12:$R$67,2,FALSE)</f>
        <v>#N/A</v>
      </c>
      <c r="E61" s="148" t="e">
        <f>VLOOKUP($C61,Name!$B$12:$R$67,3,FALSE)</f>
        <v>#N/A</v>
      </c>
      <c r="F61" s="196" t="e">
        <f>VLOOKUP($C61,Name!$B$12:$R$67,4,FALSE)</f>
        <v>#N/A</v>
      </c>
      <c r="G61" s="81" t="s">
        <v>36</v>
      </c>
      <c r="H61" s="199" t="e">
        <f>VLOOKUP($C61,Name!$B$12:$R$67,6,FALSE)</f>
        <v>#N/A</v>
      </c>
      <c r="I61" s="147" t="e">
        <f>VLOOKUP($C61,Name!$B$12:$R$67,7,FALSE)</f>
        <v>#N/A</v>
      </c>
      <c r="J61" s="200" t="e">
        <f>VLOOKUP($C61,Name!$B$12:$R$67,8,FALSE)</f>
        <v>#N/A</v>
      </c>
      <c r="K61" s="148" t="e">
        <f>VLOOKUP($C61,Name!$B$12:$R$67,9,FALSE)</f>
        <v>#N/A</v>
      </c>
      <c r="L61" s="147" t="e">
        <f>VLOOKUP($C61,Name!$B$12:$R$67,10,FALSE)</f>
        <v>#N/A</v>
      </c>
      <c r="M61" s="147" t="e">
        <f>VLOOKUP($C61,Name!$B$12:$R$67,11,FALSE)</f>
        <v>#N/A</v>
      </c>
      <c r="N61" s="188" t="e">
        <f>VLOOKUP($C61,Name!$B$12:$R$67,12,FALSE)</f>
        <v>#N/A</v>
      </c>
      <c r="O61" s="148" t="e">
        <f>VLOOKUP($C61,Name!$B$12:$R$67,13,FALSE)</f>
        <v>#N/A</v>
      </c>
      <c r="P61" s="147" t="e">
        <f>VLOOKUP($C61,Name!$B$12:$R$67,14,FALSE)</f>
        <v>#N/A</v>
      </c>
      <c r="Q61" s="147" t="e">
        <f>VLOOKUP($C61,Name!$B$12:$R$67,15,FALSE)</f>
        <v>#N/A</v>
      </c>
      <c r="R61" s="148" t="e">
        <f>VLOOKUP($C61,Name!$B$12:$R$67,16,FALSE)</f>
        <v>#N/A</v>
      </c>
      <c r="S61" s="196" t="e">
        <f>VLOOKUP($C61,Name!$B$12:$R$67,17,FALSE)</f>
        <v>#N/A</v>
      </c>
      <c r="T61" s="83"/>
      <c r="U61" s="83"/>
      <c r="V61" s="83"/>
      <c r="W61" s="83"/>
      <c r="X61" s="83"/>
      <c r="Y61" s="84"/>
      <c r="Z61" s="174">
        <f t="shared" si="8"/>
        <v>0</v>
      </c>
      <c r="AA61" s="184"/>
      <c r="AB61" s="176"/>
      <c r="AC61" s="176">
        <f t="shared" si="1"/>
        <v>0</v>
      </c>
      <c r="AD61" s="176">
        <f t="shared" si="5"/>
        <v>0</v>
      </c>
      <c r="AE61" s="176">
        <f t="shared" si="6"/>
        <v>0</v>
      </c>
      <c r="AF61" s="176">
        <f t="shared" si="7"/>
        <v>0</v>
      </c>
    </row>
    <row r="62" spans="1:32" ht="20.100000000000001" customHeight="1" x14ac:dyDescent="0.25">
      <c r="A62" s="41">
        <f>Name!$E$7</f>
        <v>0</v>
      </c>
      <c r="B62" s="24">
        <v>24</v>
      </c>
      <c r="C62" s="168"/>
      <c r="D62" s="188" t="e">
        <f>VLOOKUP($C62,Name!$B$12:$R$67,2,FALSE)</f>
        <v>#N/A</v>
      </c>
      <c r="E62" s="148" t="e">
        <f>VLOOKUP($C62,Name!$B$12:$R$67,3,FALSE)</f>
        <v>#N/A</v>
      </c>
      <c r="F62" s="196" t="e">
        <f>VLOOKUP($C62,Name!$B$12:$R$67,4,FALSE)</f>
        <v>#N/A</v>
      </c>
      <c r="G62" s="81" t="s">
        <v>36</v>
      </c>
      <c r="H62" s="199" t="e">
        <f>VLOOKUP($C62,Name!$B$12:$R$67,6,FALSE)</f>
        <v>#N/A</v>
      </c>
      <c r="I62" s="147" t="e">
        <f>VLOOKUP($C62,Name!$B$12:$R$67,7,FALSE)</f>
        <v>#N/A</v>
      </c>
      <c r="J62" s="200" t="e">
        <f>VLOOKUP($C62,Name!$B$12:$R$67,8,FALSE)</f>
        <v>#N/A</v>
      </c>
      <c r="K62" s="148" t="e">
        <f>VLOOKUP($C62,Name!$B$12:$R$67,9,FALSE)</f>
        <v>#N/A</v>
      </c>
      <c r="L62" s="147" t="e">
        <f>VLOOKUP($C62,Name!$B$12:$R$67,10,FALSE)</f>
        <v>#N/A</v>
      </c>
      <c r="M62" s="147" t="e">
        <f>VLOOKUP($C62,Name!$B$12:$R$67,11,FALSE)</f>
        <v>#N/A</v>
      </c>
      <c r="N62" s="188" t="e">
        <f>VLOOKUP($C62,Name!$B$12:$R$67,12,FALSE)</f>
        <v>#N/A</v>
      </c>
      <c r="O62" s="148" t="e">
        <f>VLOOKUP($C62,Name!$B$12:$R$67,13,FALSE)</f>
        <v>#N/A</v>
      </c>
      <c r="P62" s="147" t="e">
        <f>VLOOKUP($C62,Name!$B$12:$R$67,14,FALSE)</f>
        <v>#N/A</v>
      </c>
      <c r="Q62" s="147" t="e">
        <f>VLOOKUP($C62,Name!$B$12:$R$67,15,FALSE)</f>
        <v>#N/A</v>
      </c>
      <c r="R62" s="148" t="e">
        <f>VLOOKUP($C62,Name!$B$12:$R$67,16,FALSE)</f>
        <v>#N/A</v>
      </c>
      <c r="S62" s="196" t="e">
        <f>VLOOKUP($C62,Name!$B$12:$R$67,17,FALSE)</f>
        <v>#N/A</v>
      </c>
      <c r="T62" s="83"/>
      <c r="U62" s="83"/>
      <c r="V62" s="83"/>
      <c r="W62" s="83"/>
      <c r="X62" s="83"/>
      <c r="Y62" s="84"/>
      <c r="Z62" s="174">
        <f t="shared" si="8"/>
        <v>0</v>
      </c>
      <c r="AA62" s="184"/>
      <c r="AB62" s="176"/>
      <c r="AC62" s="176">
        <f t="shared" si="1"/>
        <v>0</v>
      </c>
      <c r="AD62" s="176">
        <f t="shared" si="5"/>
        <v>0</v>
      </c>
      <c r="AE62" s="176">
        <f t="shared" si="6"/>
        <v>0</v>
      </c>
      <c r="AF62" s="176">
        <f t="shared" si="7"/>
        <v>0</v>
      </c>
    </row>
    <row r="63" spans="1:32" ht="20.100000000000001" customHeight="1" x14ac:dyDescent="0.25">
      <c r="A63" s="41">
        <f>Name!$E$7</f>
        <v>0</v>
      </c>
      <c r="B63" s="24">
        <v>25</v>
      </c>
      <c r="C63" s="168"/>
      <c r="D63" s="188" t="e">
        <f>VLOOKUP($C63,Name!$B$12:$R$67,2,FALSE)</f>
        <v>#N/A</v>
      </c>
      <c r="E63" s="148" t="e">
        <f>VLOOKUP($C63,Name!$B$12:$R$67,3,FALSE)</f>
        <v>#N/A</v>
      </c>
      <c r="F63" s="196" t="e">
        <f>VLOOKUP($C63,Name!$B$12:$R$67,4,FALSE)</f>
        <v>#N/A</v>
      </c>
      <c r="G63" s="81" t="s">
        <v>36</v>
      </c>
      <c r="H63" s="199" t="e">
        <f>VLOOKUP($C63,Name!$B$12:$R$67,6,FALSE)</f>
        <v>#N/A</v>
      </c>
      <c r="I63" s="147" t="e">
        <f>VLOOKUP($C63,Name!$B$12:$R$67,7,FALSE)</f>
        <v>#N/A</v>
      </c>
      <c r="J63" s="200" t="e">
        <f>VLOOKUP($C63,Name!$B$12:$R$67,8,FALSE)</f>
        <v>#N/A</v>
      </c>
      <c r="K63" s="148" t="e">
        <f>VLOOKUP($C63,Name!$B$12:$R$67,9,FALSE)</f>
        <v>#N/A</v>
      </c>
      <c r="L63" s="147" t="e">
        <f>VLOOKUP($C63,Name!$B$12:$R$67,10,FALSE)</f>
        <v>#N/A</v>
      </c>
      <c r="M63" s="147" t="e">
        <f>VLOOKUP($C63,Name!$B$12:$R$67,11,FALSE)</f>
        <v>#N/A</v>
      </c>
      <c r="N63" s="188" t="e">
        <f>VLOOKUP($C63,Name!$B$12:$R$67,12,FALSE)</f>
        <v>#N/A</v>
      </c>
      <c r="O63" s="148" t="e">
        <f>VLOOKUP($C63,Name!$B$12:$R$67,13,FALSE)</f>
        <v>#N/A</v>
      </c>
      <c r="P63" s="147" t="e">
        <f>VLOOKUP($C63,Name!$B$12:$R$67,14,FALSE)</f>
        <v>#N/A</v>
      </c>
      <c r="Q63" s="147" t="e">
        <f>VLOOKUP($C63,Name!$B$12:$R$67,15,FALSE)</f>
        <v>#N/A</v>
      </c>
      <c r="R63" s="148" t="e">
        <f>VLOOKUP($C63,Name!$B$12:$R$67,16,FALSE)</f>
        <v>#N/A</v>
      </c>
      <c r="S63" s="196" t="e">
        <f>VLOOKUP($C63,Name!$B$12:$R$67,17,FALSE)</f>
        <v>#N/A</v>
      </c>
      <c r="T63" s="83"/>
      <c r="U63" s="83"/>
      <c r="V63" s="83"/>
      <c r="W63" s="83"/>
      <c r="X63" s="83"/>
      <c r="Y63" s="84"/>
      <c r="Z63" s="174">
        <f t="shared" si="8"/>
        <v>0</v>
      </c>
      <c r="AA63" s="184"/>
      <c r="AB63" s="176"/>
      <c r="AC63" s="176">
        <f t="shared" si="1"/>
        <v>0</v>
      </c>
      <c r="AD63" s="176">
        <f t="shared" si="5"/>
        <v>0</v>
      </c>
      <c r="AE63" s="176">
        <f t="shared" si="6"/>
        <v>0</v>
      </c>
      <c r="AF63" s="176">
        <f t="shared" si="7"/>
        <v>0</v>
      </c>
    </row>
    <row r="64" spans="1:32" ht="20.100000000000001" customHeight="1" x14ac:dyDescent="0.25">
      <c r="A64" s="41">
        <f>Name!$E$7</f>
        <v>0</v>
      </c>
      <c r="B64" s="24">
        <v>26</v>
      </c>
      <c r="C64" s="168"/>
      <c r="D64" s="188" t="e">
        <f>VLOOKUP($C64,Name!$B$12:$R$67,2,FALSE)</f>
        <v>#N/A</v>
      </c>
      <c r="E64" s="148" t="e">
        <f>VLOOKUP($C64,Name!$B$12:$R$67,3,FALSE)</f>
        <v>#N/A</v>
      </c>
      <c r="F64" s="196" t="e">
        <f>VLOOKUP($C64,Name!$B$12:$R$67,4,FALSE)</f>
        <v>#N/A</v>
      </c>
      <c r="G64" s="81" t="s">
        <v>36</v>
      </c>
      <c r="H64" s="199" t="e">
        <f>VLOOKUP($C64,Name!$B$12:$R$67,6,FALSE)</f>
        <v>#N/A</v>
      </c>
      <c r="I64" s="147" t="e">
        <f>VLOOKUP($C64,Name!$B$12:$R$67,7,FALSE)</f>
        <v>#N/A</v>
      </c>
      <c r="J64" s="200" t="e">
        <f>VLOOKUP($C64,Name!$B$12:$R$67,8,FALSE)</f>
        <v>#N/A</v>
      </c>
      <c r="K64" s="148" t="e">
        <f>VLOOKUP($C64,Name!$B$12:$R$67,9,FALSE)</f>
        <v>#N/A</v>
      </c>
      <c r="L64" s="147" t="e">
        <f>VLOOKUP($C64,Name!$B$12:$R$67,10,FALSE)</f>
        <v>#N/A</v>
      </c>
      <c r="M64" s="147" t="e">
        <f>VLOOKUP($C64,Name!$B$12:$R$67,11,FALSE)</f>
        <v>#N/A</v>
      </c>
      <c r="N64" s="188" t="e">
        <f>VLOOKUP($C64,Name!$B$12:$R$67,12,FALSE)</f>
        <v>#N/A</v>
      </c>
      <c r="O64" s="148" t="e">
        <f>VLOOKUP($C64,Name!$B$12:$R$67,13,FALSE)</f>
        <v>#N/A</v>
      </c>
      <c r="P64" s="147" t="e">
        <f>VLOOKUP($C64,Name!$B$12:$R$67,14,FALSE)</f>
        <v>#N/A</v>
      </c>
      <c r="Q64" s="147" t="e">
        <f>VLOOKUP($C64,Name!$B$12:$R$67,15,FALSE)</f>
        <v>#N/A</v>
      </c>
      <c r="R64" s="148" t="e">
        <f>VLOOKUP($C64,Name!$B$12:$R$67,16,FALSE)</f>
        <v>#N/A</v>
      </c>
      <c r="S64" s="196" t="e">
        <f>VLOOKUP($C64,Name!$B$12:$R$67,17,FALSE)</f>
        <v>#N/A</v>
      </c>
      <c r="T64" s="83"/>
      <c r="U64" s="83"/>
      <c r="V64" s="83"/>
      <c r="W64" s="83"/>
      <c r="X64" s="83"/>
      <c r="Y64" s="84"/>
      <c r="Z64" s="174">
        <f t="shared" si="8"/>
        <v>0</v>
      </c>
      <c r="AA64" s="184"/>
      <c r="AB64" s="176"/>
      <c r="AC64" s="176">
        <f t="shared" si="1"/>
        <v>0</v>
      </c>
      <c r="AD64" s="176">
        <f t="shared" si="5"/>
        <v>0</v>
      </c>
      <c r="AE64" s="176">
        <f t="shared" si="6"/>
        <v>0</v>
      </c>
      <c r="AF64" s="176">
        <f t="shared" si="7"/>
        <v>0</v>
      </c>
    </row>
    <row r="65" spans="1:32" ht="20.100000000000001" customHeight="1" x14ac:dyDescent="0.25">
      <c r="A65" s="41">
        <f>Name!$E$7</f>
        <v>0</v>
      </c>
      <c r="B65" s="24">
        <v>27</v>
      </c>
      <c r="C65" s="168"/>
      <c r="D65" s="188" t="e">
        <f>VLOOKUP($C65,Name!$B$12:$R$67,2,FALSE)</f>
        <v>#N/A</v>
      </c>
      <c r="E65" s="148" t="e">
        <f>VLOOKUP($C65,Name!$B$12:$R$67,3,FALSE)</f>
        <v>#N/A</v>
      </c>
      <c r="F65" s="196" t="e">
        <f>VLOOKUP($C65,Name!$B$12:$R$67,4,FALSE)</f>
        <v>#N/A</v>
      </c>
      <c r="G65" s="81" t="s">
        <v>36</v>
      </c>
      <c r="H65" s="199" t="e">
        <f>VLOOKUP($C65,Name!$B$12:$R$67,6,FALSE)</f>
        <v>#N/A</v>
      </c>
      <c r="I65" s="147" t="e">
        <f>VLOOKUP($C65,Name!$B$12:$R$67,7,FALSE)</f>
        <v>#N/A</v>
      </c>
      <c r="J65" s="200" t="e">
        <f>VLOOKUP($C65,Name!$B$12:$R$67,8,FALSE)</f>
        <v>#N/A</v>
      </c>
      <c r="K65" s="148" t="e">
        <f>VLOOKUP($C65,Name!$B$12:$R$67,9,FALSE)</f>
        <v>#N/A</v>
      </c>
      <c r="L65" s="147" t="e">
        <f>VLOOKUP($C65,Name!$B$12:$R$67,10,FALSE)</f>
        <v>#N/A</v>
      </c>
      <c r="M65" s="147" t="e">
        <f>VLOOKUP($C65,Name!$B$12:$R$67,11,FALSE)</f>
        <v>#N/A</v>
      </c>
      <c r="N65" s="188" t="e">
        <f>VLOOKUP($C65,Name!$B$12:$R$67,12,FALSE)</f>
        <v>#N/A</v>
      </c>
      <c r="O65" s="148" t="e">
        <f>VLOOKUP($C65,Name!$B$12:$R$67,13,FALSE)</f>
        <v>#N/A</v>
      </c>
      <c r="P65" s="147" t="e">
        <f>VLOOKUP($C65,Name!$B$12:$R$67,14,FALSE)</f>
        <v>#N/A</v>
      </c>
      <c r="Q65" s="147" t="e">
        <f>VLOOKUP($C65,Name!$B$12:$R$67,15,FALSE)</f>
        <v>#N/A</v>
      </c>
      <c r="R65" s="148" t="e">
        <f>VLOOKUP($C65,Name!$B$12:$R$67,16,FALSE)</f>
        <v>#N/A</v>
      </c>
      <c r="S65" s="196" t="e">
        <f>VLOOKUP($C65,Name!$B$12:$R$67,17,FALSE)</f>
        <v>#N/A</v>
      </c>
      <c r="T65" s="83"/>
      <c r="U65" s="83"/>
      <c r="V65" s="83"/>
      <c r="W65" s="83"/>
      <c r="X65" s="83"/>
      <c r="Y65" s="84"/>
      <c r="Z65" s="174">
        <f t="shared" si="8"/>
        <v>0</v>
      </c>
      <c r="AA65" s="184"/>
      <c r="AB65" s="176"/>
      <c r="AC65" s="176">
        <f t="shared" si="1"/>
        <v>0</v>
      </c>
      <c r="AD65" s="176">
        <f t="shared" si="5"/>
        <v>0</v>
      </c>
      <c r="AE65" s="176">
        <f t="shared" si="6"/>
        <v>0</v>
      </c>
      <c r="AF65" s="176">
        <f t="shared" si="7"/>
        <v>0</v>
      </c>
    </row>
    <row r="66" spans="1:32" ht="20.100000000000001" customHeight="1" x14ac:dyDescent="0.25">
      <c r="A66" s="41">
        <f>Name!$E$7</f>
        <v>0</v>
      </c>
      <c r="B66" s="24">
        <v>28</v>
      </c>
      <c r="C66" s="168"/>
      <c r="D66" s="188" t="e">
        <f>VLOOKUP($C66,Name!$B$12:$R$67,2,FALSE)</f>
        <v>#N/A</v>
      </c>
      <c r="E66" s="148" t="e">
        <f>VLOOKUP($C66,Name!$B$12:$R$67,3,FALSE)</f>
        <v>#N/A</v>
      </c>
      <c r="F66" s="196" t="e">
        <f>VLOOKUP($C66,Name!$B$12:$R$67,4,FALSE)</f>
        <v>#N/A</v>
      </c>
      <c r="G66" s="81" t="s">
        <v>36</v>
      </c>
      <c r="H66" s="199" t="e">
        <f>VLOOKUP($C66,Name!$B$12:$R$67,6,FALSE)</f>
        <v>#N/A</v>
      </c>
      <c r="I66" s="147" t="e">
        <f>VLOOKUP($C66,Name!$B$12:$R$67,7,FALSE)</f>
        <v>#N/A</v>
      </c>
      <c r="J66" s="200" t="e">
        <f>VLOOKUP($C66,Name!$B$12:$R$67,8,FALSE)</f>
        <v>#N/A</v>
      </c>
      <c r="K66" s="148" t="e">
        <f>VLOOKUP($C66,Name!$B$12:$R$67,9,FALSE)</f>
        <v>#N/A</v>
      </c>
      <c r="L66" s="147" t="e">
        <f>VLOOKUP($C66,Name!$B$12:$R$67,10,FALSE)</f>
        <v>#N/A</v>
      </c>
      <c r="M66" s="147" t="e">
        <f>VLOOKUP($C66,Name!$B$12:$R$67,11,FALSE)</f>
        <v>#N/A</v>
      </c>
      <c r="N66" s="188" t="e">
        <f>VLOOKUP($C66,Name!$B$12:$R$67,12,FALSE)</f>
        <v>#N/A</v>
      </c>
      <c r="O66" s="148" t="e">
        <f>VLOOKUP($C66,Name!$B$12:$R$67,13,FALSE)</f>
        <v>#N/A</v>
      </c>
      <c r="P66" s="147" t="e">
        <f>VLOOKUP($C66,Name!$B$12:$R$67,14,FALSE)</f>
        <v>#N/A</v>
      </c>
      <c r="Q66" s="147" t="e">
        <f>VLOOKUP($C66,Name!$B$12:$R$67,15,FALSE)</f>
        <v>#N/A</v>
      </c>
      <c r="R66" s="148" t="e">
        <f>VLOOKUP($C66,Name!$B$12:$R$67,16,FALSE)</f>
        <v>#N/A</v>
      </c>
      <c r="S66" s="196" t="e">
        <f>VLOOKUP($C66,Name!$B$12:$R$67,17,FALSE)</f>
        <v>#N/A</v>
      </c>
      <c r="T66" s="83"/>
      <c r="U66" s="83"/>
      <c r="V66" s="83"/>
      <c r="W66" s="83"/>
      <c r="X66" s="83"/>
      <c r="Y66" s="84"/>
      <c r="Z66" s="174">
        <f t="shared" si="8"/>
        <v>0</v>
      </c>
      <c r="AA66" s="184"/>
      <c r="AB66" s="176"/>
      <c r="AC66" s="176">
        <f t="shared" si="1"/>
        <v>0</v>
      </c>
      <c r="AD66" s="176">
        <f t="shared" si="5"/>
        <v>0</v>
      </c>
      <c r="AE66" s="176">
        <f t="shared" si="6"/>
        <v>0</v>
      </c>
      <c r="AF66" s="176">
        <f t="shared" si="7"/>
        <v>0</v>
      </c>
    </row>
    <row r="67" spans="1:32" ht="20.100000000000001" customHeight="1" x14ac:dyDescent="0.25">
      <c r="A67" s="41">
        <f>Name!$E$7</f>
        <v>0</v>
      </c>
      <c r="B67" s="24">
        <v>29</v>
      </c>
      <c r="C67" s="168"/>
      <c r="D67" s="188" t="e">
        <f>VLOOKUP($C67,Name!$B$12:$R$67,2,FALSE)</f>
        <v>#N/A</v>
      </c>
      <c r="E67" s="148" t="e">
        <f>VLOOKUP($C67,Name!$B$12:$R$67,3,FALSE)</f>
        <v>#N/A</v>
      </c>
      <c r="F67" s="196" t="e">
        <f>VLOOKUP($C67,Name!$B$12:$R$67,4,FALSE)</f>
        <v>#N/A</v>
      </c>
      <c r="G67" s="81" t="s">
        <v>36</v>
      </c>
      <c r="H67" s="199" t="e">
        <f>VLOOKUP($C67,Name!$B$12:$R$67,6,FALSE)</f>
        <v>#N/A</v>
      </c>
      <c r="I67" s="147" t="e">
        <f>VLOOKUP($C67,Name!$B$12:$R$67,7,FALSE)</f>
        <v>#N/A</v>
      </c>
      <c r="J67" s="200" t="e">
        <f>VLOOKUP($C67,Name!$B$12:$R$67,8,FALSE)</f>
        <v>#N/A</v>
      </c>
      <c r="K67" s="148" t="e">
        <f>VLOOKUP($C67,Name!$B$12:$R$67,9,FALSE)</f>
        <v>#N/A</v>
      </c>
      <c r="L67" s="147" t="e">
        <f>VLOOKUP($C67,Name!$B$12:$R$67,10,FALSE)</f>
        <v>#N/A</v>
      </c>
      <c r="M67" s="147" t="e">
        <f>VLOOKUP($C67,Name!$B$12:$R$67,11,FALSE)</f>
        <v>#N/A</v>
      </c>
      <c r="N67" s="188" t="e">
        <f>VLOOKUP($C67,Name!$B$12:$R$67,12,FALSE)</f>
        <v>#N/A</v>
      </c>
      <c r="O67" s="148" t="e">
        <f>VLOOKUP($C67,Name!$B$12:$R$67,13,FALSE)</f>
        <v>#N/A</v>
      </c>
      <c r="P67" s="147" t="e">
        <f>VLOOKUP($C67,Name!$B$12:$R$67,14,FALSE)</f>
        <v>#N/A</v>
      </c>
      <c r="Q67" s="147" t="e">
        <f>VLOOKUP($C67,Name!$B$12:$R$67,15,FALSE)</f>
        <v>#N/A</v>
      </c>
      <c r="R67" s="148" t="e">
        <f>VLOOKUP($C67,Name!$B$12:$R$67,16,FALSE)</f>
        <v>#N/A</v>
      </c>
      <c r="S67" s="196" t="e">
        <f>VLOOKUP($C67,Name!$B$12:$R$67,17,FALSE)</f>
        <v>#N/A</v>
      </c>
      <c r="T67" s="83"/>
      <c r="U67" s="83"/>
      <c r="V67" s="83"/>
      <c r="W67" s="83"/>
      <c r="X67" s="83"/>
      <c r="Y67" s="84"/>
      <c r="Z67" s="174">
        <f t="shared" si="8"/>
        <v>0</v>
      </c>
      <c r="AA67" s="184"/>
      <c r="AB67" s="176"/>
      <c r="AC67" s="176">
        <f t="shared" si="1"/>
        <v>0</v>
      </c>
      <c r="AD67" s="176">
        <f t="shared" si="5"/>
        <v>0</v>
      </c>
      <c r="AE67" s="176">
        <f t="shared" si="6"/>
        <v>0</v>
      </c>
      <c r="AF67" s="176">
        <f t="shared" si="7"/>
        <v>0</v>
      </c>
    </row>
    <row r="68" spans="1:32" ht="20.100000000000001" customHeight="1" thickBot="1" x14ac:dyDescent="0.3">
      <c r="A68" s="41">
        <f>Name!$E$7</f>
        <v>0</v>
      </c>
      <c r="B68" s="111">
        <v>30</v>
      </c>
      <c r="C68" s="171"/>
      <c r="D68" s="188" t="e">
        <f>VLOOKUP($C68,Name!$B$12:$R$67,2,FALSE)</f>
        <v>#N/A</v>
      </c>
      <c r="E68" s="148" t="e">
        <f>VLOOKUP($C68,Name!$B$12:$R$67,3,FALSE)</f>
        <v>#N/A</v>
      </c>
      <c r="F68" s="196" t="e">
        <f>VLOOKUP($C68,Name!$B$12:$R$67,4,FALSE)</f>
        <v>#N/A</v>
      </c>
      <c r="G68" s="81" t="s">
        <v>36</v>
      </c>
      <c r="H68" s="199" t="e">
        <f>VLOOKUP($C68,Name!$B$12:$R$67,6,FALSE)</f>
        <v>#N/A</v>
      </c>
      <c r="I68" s="147" t="e">
        <f>VLOOKUP($C68,Name!$B$12:$R$67,7,FALSE)</f>
        <v>#N/A</v>
      </c>
      <c r="J68" s="200" t="e">
        <f>VLOOKUP($C68,Name!$B$12:$R$67,8,FALSE)</f>
        <v>#N/A</v>
      </c>
      <c r="K68" s="148" t="e">
        <f>VLOOKUP($C68,Name!$B$12:$R$67,9,FALSE)</f>
        <v>#N/A</v>
      </c>
      <c r="L68" s="147" t="e">
        <f>VLOOKUP($C68,Name!$B$12:$R$67,10,FALSE)</f>
        <v>#N/A</v>
      </c>
      <c r="M68" s="147" t="e">
        <f>VLOOKUP($C68,Name!$B$12:$R$67,11,FALSE)</f>
        <v>#N/A</v>
      </c>
      <c r="N68" s="188" t="e">
        <f>VLOOKUP($C68,Name!$B$12:$R$67,12,FALSE)</f>
        <v>#N/A</v>
      </c>
      <c r="O68" s="148" t="e">
        <f>VLOOKUP($C68,Name!$B$12:$R$67,13,FALSE)</f>
        <v>#N/A</v>
      </c>
      <c r="P68" s="147" t="e">
        <f>VLOOKUP($C68,Name!$B$12:$R$67,14,FALSE)</f>
        <v>#N/A</v>
      </c>
      <c r="Q68" s="147" t="e">
        <f>VLOOKUP($C68,Name!$B$12:$R$67,15,FALSE)</f>
        <v>#N/A</v>
      </c>
      <c r="R68" s="148" t="e">
        <f>VLOOKUP($C68,Name!$B$12:$R$67,16,FALSE)</f>
        <v>#N/A</v>
      </c>
      <c r="S68" s="196" t="e">
        <f>VLOOKUP($C68,Name!$B$12:$R$67,17,FALSE)</f>
        <v>#N/A</v>
      </c>
      <c r="T68" s="83"/>
      <c r="U68" s="83"/>
      <c r="V68" s="83"/>
      <c r="W68" s="83"/>
      <c r="X68" s="83"/>
      <c r="Y68" s="84"/>
      <c r="Z68" s="174">
        <f>SUM(T68:Y68)</f>
        <v>0</v>
      </c>
      <c r="AA68" s="184"/>
      <c r="AB68" s="176"/>
      <c r="AC68" s="176">
        <f t="shared" si="1"/>
        <v>0</v>
      </c>
      <c r="AD68" s="176">
        <f t="shared" si="5"/>
        <v>0</v>
      </c>
      <c r="AE68" s="176">
        <f t="shared" si="6"/>
        <v>0</v>
      </c>
      <c r="AF68" s="176">
        <f t="shared" si="7"/>
        <v>0</v>
      </c>
    </row>
    <row r="69" spans="1:32" ht="20.100000000000001" customHeight="1" x14ac:dyDescent="0.25">
      <c r="A69" s="20"/>
      <c r="B69" s="20"/>
      <c r="C69" s="20"/>
      <c r="D69" s="19"/>
      <c r="E69" s="19"/>
      <c r="F69" s="20"/>
      <c r="G69" s="20"/>
      <c r="H69" s="20"/>
      <c r="I69" s="20"/>
      <c r="J69" s="116"/>
      <c r="K69" s="19"/>
      <c r="L69" s="20"/>
      <c r="M69" s="20"/>
      <c r="N69" s="19"/>
      <c r="O69" s="19"/>
      <c r="P69" s="20"/>
      <c r="Q69" s="20"/>
      <c r="R69" s="20"/>
      <c r="S69" s="20"/>
      <c r="T69" s="20"/>
      <c r="U69" s="11"/>
      <c r="V69" s="11"/>
      <c r="W69" s="11"/>
      <c r="X69" s="11"/>
      <c r="Y69" s="11"/>
      <c r="Z69" s="11"/>
      <c r="AA69" s="11"/>
      <c r="AB69" s="20"/>
      <c r="AC69" s="11"/>
      <c r="AD69" s="11"/>
      <c r="AE69" s="20"/>
      <c r="AF69" s="20"/>
    </row>
    <row r="70" spans="1:32" ht="20.100000000000001" customHeight="1" x14ac:dyDescent="0.25">
      <c r="D70" s="49"/>
      <c r="E70" s="49"/>
    </row>
    <row r="71" spans="1:32" ht="20.100000000000001" customHeight="1" x14ac:dyDescent="0.25">
      <c r="D71" s="49"/>
      <c r="E71" s="49"/>
    </row>
    <row r="72" spans="1:32" ht="20.100000000000001" customHeight="1" x14ac:dyDescent="0.25">
      <c r="D72" s="49"/>
      <c r="E72" s="49"/>
    </row>
    <row r="73" spans="1:32" x14ac:dyDescent="0.25">
      <c r="D73" s="49"/>
      <c r="E73" s="49"/>
    </row>
    <row r="74" spans="1:32" x14ac:dyDescent="0.25">
      <c r="D74" s="49"/>
      <c r="E74" s="49"/>
    </row>
    <row r="75" spans="1:32" x14ac:dyDescent="0.25">
      <c r="D75" s="49"/>
      <c r="E75" s="49"/>
    </row>
    <row r="76" spans="1:32" x14ac:dyDescent="0.25">
      <c r="D76" s="49"/>
      <c r="E76" s="49"/>
    </row>
    <row r="77" spans="1:32" x14ac:dyDescent="0.25">
      <c r="D77" s="49"/>
      <c r="E77" s="49"/>
    </row>
    <row r="78" spans="1:32" x14ac:dyDescent="0.25">
      <c r="D78" s="49"/>
      <c r="E78" s="49"/>
    </row>
    <row r="79" spans="1:32" x14ac:dyDescent="0.25">
      <c r="D79" s="49"/>
      <c r="E79" s="49"/>
    </row>
    <row r="80" spans="1:32" x14ac:dyDescent="0.25">
      <c r="D80" s="49"/>
      <c r="E80" s="49"/>
      <c r="G80" s="41" t="s">
        <v>85</v>
      </c>
    </row>
    <row r="81" spans="4:7" x14ac:dyDescent="0.25">
      <c r="D81" s="49"/>
      <c r="E81" s="49"/>
      <c r="G81" s="41" t="s">
        <v>79</v>
      </c>
    </row>
    <row r="82" spans="4:7" x14ac:dyDescent="0.25">
      <c r="D82" s="49"/>
      <c r="E82" s="49"/>
    </row>
    <row r="83" spans="4:7" x14ac:dyDescent="0.25">
      <c r="D83" s="49"/>
      <c r="E83" s="49"/>
    </row>
    <row r="84" spans="4:7" x14ac:dyDescent="0.25">
      <c r="D84" s="49"/>
      <c r="E84" s="49"/>
    </row>
    <row r="85" spans="4:7" x14ac:dyDescent="0.25">
      <c r="D85" s="49"/>
      <c r="E85" s="49"/>
    </row>
    <row r="86" spans="4:7" x14ac:dyDescent="0.25">
      <c r="D86" s="49"/>
      <c r="E86" s="49"/>
    </row>
    <row r="87" spans="4:7" x14ac:dyDescent="0.25">
      <c r="D87" s="49"/>
      <c r="E87" s="49"/>
    </row>
    <row r="88" spans="4:7" x14ac:dyDescent="0.25">
      <c r="D88" s="49"/>
      <c r="E88" s="49"/>
    </row>
    <row r="89" spans="4:7" x14ac:dyDescent="0.25">
      <c r="D89" s="49"/>
      <c r="E89" s="49"/>
    </row>
    <row r="90" spans="4:7" x14ac:dyDescent="0.25">
      <c r="D90" s="49"/>
      <c r="E90" s="49"/>
    </row>
    <row r="91" spans="4:7" x14ac:dyDescent="0.25">
      <c r="D91" s="49"/>
      <c r="E91" s="49"/>
    </row>
    <row r="92" spans="4:7" x14ac:dyDescent="0.25">
      <c r="D92" s="49"/>
      <c r="E92" s="49"/>
    </row>
    <row r="93" spans="4:7" x14ac:dyDescent="0.25">
      <c r="D93" s="49"/>
      <c r="E93" s="49"/>
    </row>
    <row r="94" spans="4:7" x14ac:dyDescent="0.25">
      <c r="D94" s="49"/>
      <c r="E94" s="49"/>
    </row>
    <row r="95" spans="4:7" x14ac:dyDescent="0.25">
      <c r="D95" s="49"/>
      <c r="E95" s="49"/>
    </row>
    <row r="96" spans="4:7" x14ac:dyDescent="0.25">
      <c r="D96" s="49"/>
      <c r="E96" s="49"/>
    </row>
    <row r="97" spans="4:5" x14ac:dyDescent="0.25">
      <c r="D97" s="49"/>
      <c r="E97" s="49"/>
    </row>
    <row r="98" spans="4:5" x14ac:dyDescent="0.25">
      <c r="D98" s="49"/>
      <c r="E98" s="49"/>
    </row>
    <row r="99" spans="4:5" x14ac:dyDescent="0.25">
      <c r="D99" s="49"/>
      <c r="E99" s="49"/>
    </row>
  </sheetData>
  <sheetProtection algorithmName="SHA-512" hashValue="wtFCXupumlVldKV8Ncp4qKLrUpYOzU4QHZtSAxHAKstSVf2pu4Jlsg0WTc4n0tlXfp8phUZ4qH5QefcVxbfBmw==" saltValue="6pYCeIvktjB46IoeL8v+mA==" spinCount="100000" sheet="1" objects="1" scenarios="1"/>
  <mergeCells count="13">
    <mergeCell ref="D38:F38"/>
    <mergeCell ref="E6:F6"/>
    <mergeCell ref="T6:AA6"/>
    <mergeCell ref="T4:AA4"/>
    <mergeCell ref="D2:F2"/>
    <mergeCell ref="D3:F3"/>
    <mergeCell ref="D4:F4"/>
    <mergeCell ref="E5:F5"/>
    <mergeCell ref="E7:F7"/>
    <mergeCell ref="N10:Q10"/>
    <mergeCell ref="T10:U10"/>
    <mergeCell ref="V10:W10"/>
    <mergeCell ref="X10:Y10"/>
  </mergeCells>
  <dataValidations count="1">
    <dataValidation type="list" showInputMessage="1" showErrorMessage="1" sqref="G14:G37">
      <formula1>$H$80:$H$82</formula1>
    </dataValidation>
  </dataValidations>
  <printOptions gridLines="1"/>
  <pageMargins left="0.25" right="0.25" top="0.75" bottom="0.75" header="0.3" footer="0.3"/>
  <pageSetup scale="37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9"/>
  <sheetViews>
    <sheetView workbookViewId="0">
      <pane xSplit="6" ySplit="12" topLeftCell="P13" activePane="bottomRight" state="frozen"/>
      <selection pane="topRight" activeCell="E1" sqref="E1"/>
      <selection pane="bottomLeft" activeCell="A12" sqref="A12"/>
      <selection pane="bottomRight" activeCell="R3" sqref="R3"/>
    </sheetView>
  </sheetViews>
  <sheetFormatPr defaultColWidth="8.85546875" defaultRowHeight="15" x14ac:dyDescent="0.25"/>
  <cols>
    <col min="1" max="1" width="11.28515625" style="41" customWidth="1"/>
    <col min="2" max="3" width="10.7109375" style="41" customWidth="1"/>
    <col min="4" max="5" width="17.7109375" style="40" customWidth="1"/>
    <col min="6" max="6" width="6.7109375" style="41" customWidth="1"/>
    <col min="7" max="9" width="13.7109375" style="41" customWidth="1"/>
    <col min="10" max="10" width="14.7109375" style="42" customWidth="1"/>
    <col min="11" max="11" width="25.7109375" style="49" customWidth="1"/>
    <col min="12" max="12" width="12.7109375" style="41" customWidth="1"/>
    <col min="13" max="13" width="11.7109375" style="41" customWidth="1"/>
    <col min="14" max="14" width="35.7109375" style="49" customWidth="1"/>
    <col min="15" max="15" width="25.7109375" style="49" customWidth="1"/>
    <col min="16" max="16" width="7.7109375" style="41" customWidth="1"/>
    <col min="17" max="17" width="8.7109375" style="41" customWidth="1"/>
    <col min="18" max="18" width="35.7109375" style="41" customWidth="1"/>
    <col min="19" max="19" width="13.28515625" style="41" customWidth="1"/>
    <col min="20" max="20" width="8.85546875" style="41"/>
    <col min="21" max="27" width="8.85546875" style="40"/>
    <col min="28" max="28" width="8.7109375" style="41" customWidth="1"/>
    <col min="29" max="29" width="8.7109375" style="40" customWidth="1"/>
    <col min="30" max="33" width="8.85546875" style="40"/>
    <col min="34" max="36" width="8.85546875" style="2"/>
    <col min="37" max="37" width="8.85546875" style="1"/>
  </cols>
  <sheetData>
    <row r="1" spans="1:30" ht="20.100000000000001" customHeight="1" x14ac:dyDescent="0.25"/>
    <row r="2" spans="1:30" ht="20.100000000000001" customHeight="1" x14ac:dyDescent="0.25">
      <c r="D2" s="245" t="s">
        <v>0</v>
      </c>
      <c r="E2" s="245"/>
      <c r="F2" s="245"/>
      <c r="N2" s="40"/>
      <c r="O2" s="40"/>
      <c r="R2" s="40"/>
      <c r="T2" s="40"/>
    </row>
    <row r="3" spans="1:30" ht="20.100000000000001" customHeight="1" thickBot="1" x14ac:dyDescent="0.3">
      <c r="D3" s="245" t="s">
        <v>128</v>
      </c>
      <c r="E3" s="245"/>
      <c r="F3" s="245"/>
      <c r="N3" s="40"/>
      <c r="O3" s="40"/>
      <c r="R3" s="40"/>
      <c r="T3" s="40"/>
    </row>
    <row r="4" spans="1:30" ht="20.100000000000001" customHeight="1" thickBot="1" x14ac:dyDescent="0.3">
      <c r="D4" s="246" t="s">
        <v>133</v>
      </c>
      <c r="E4" s="246"/>
      <c r="F4" s="246"/>
      <c r="G4" s="51"/>
      <c r="N4" s="40"/>
      <c r="O4" s="40"/>
      <c r="R4" s="40"/>
      <c r="T4" s="256" t="s">
        <v>133</v>
      </c>
      <c r="U4" s="257"/>
      <c r="V4" s="257"/>
      <c r="W4" s="257"/>
      <c r="X4" s="257"/>
      <c r="Y4" s="257"/>
      <c r="Z4" s="257"/>
      <c r="AA4" s="258"/>
    </row>
    <row r="5" spans="1:30" ht="20.100000000000001" customHeight="1" thickBot="1" x14ac:dyDescent="0.3">
      <c r="D5" s="9" t="s">
        <v>24</v>
      </c>
      <c r="E5" s="259">
        <f>Name!E5</f>
        <v>0</v>
      </c>
      <c r="F5" s="260"/>
      <c r="N5" s="40"/>
      <c r="O5" s="40"/>
      <c r="R5" s="40"/>
      <c r="T5" s="40"/>
    </row>
    <row r="6" spans="1:30" ht="20.100000000000001" customHeight="1" thickBot="1" x14ac:dyDescent="0.3">
      <c r="D6" s="9" t="s">
        <v>25</v>
      </c>
      <c r="E6" s="253">
        <f>Name!E6</f>
        <v>0</v>
      </c>
      <c r="F6" s="254"/>
      <c r="N6" s="40"/>
      <c r="O6" s="40"/>
      <c r="R6" s="40"/>
      <c r="T6" s="255" t="s">
        <v>50</v>
      </c>
      <c r="U6" s="255"/>
      <c r="V6" s="255"/>
      <c r="W6" s="255"/>
      <c r="X6" s="255"/>
      <c r="Y6" s="255"/>
      <c r="Z6" s="255"/>
      <c r="AA6" s="255"/>
    </row>
    <row r="7" spans="1:30" ht="20.100000000000001" customHeight="1" thickBot="1" x14ac:dyDescent="0.3">
      <c r="D7" s="9" t="s">
        <v>72</v>
      </c>
      <c r="E7" s="261">
        <f>Name!E7</f>
        <v>0</v>
      </c>
      <c r="F7" s="262"/>
      <c r="N7" s="40"/>
      <c r="O7" s="40"/>
      <c r="R7" s="40"/>
      <c r="T7" s="50"/>
      <c r="U7" s="50"/>
      <c r="V7" s="50"/>
      <c r="W7" s="50"/>
      <c r="X7" s="50"/>
      <c r="Y7" s="50"/>
      <c r="Z7" s="50"/>
      <c r="AA7" s="50"/>
    </row>
    <row r="8" spans="1:30" ht="20.100000000000001" customHeight="1" thickBot="1" x14ac:dyDescent="0.3">
      <c r="C8" s="29"/>
      <c r="E8" s="9"/>
      <c r="F8" s="51"/>
      <c r="G8" s="51"/>
      <c r="H8" s="51"/>
      <c r="I8" s="51"/>
      <c r="J8" s="128"/>
      <c r="K8" s="52"/>
      <c r="L8" s="51"/>
      <c r="M8" s="51"/>
      <c r="N8" s="9"/>
      <c r="O8" s="9"/>
      <c r="P8" s="51"/>
      <c r="Q8" s="51"/>
      <c r="R8" s="9"/>
      <c r="S8" s="51"/>
      <c r="T8" s="9"/>
    </row>
    <row r="9" spans="1:30" ht="20.100000000000001" customHeight="1" x14ac:dyDescent="0.25">
      <c r="A9" s="46" t="s">
        <v>74</v>
      </c>
      <c r="B9" s="110"/>
      <c r="C9" s="107"/>
      <c r="D9" s="10"/>
      <c r="E9" s="11"/>
      <c r="F9" s="12"/>
      <c r="G9" s="112" t="s">
        <v>77</v>
      </c>
      <c r="H9" s="14"/>
      <c r="I9" s="15" t="s">
        <v>18</v>
      </c>
      <c r="J9" s="16" t="s">
        <v>22</v>
      </c>
      <c r="K9" s="55"/>
      <c r="L9" s="15"/>
      <c r="M9" s="12" t="s">
        <v>64</v>
      </c>
      <c r="N9" s="18"/>
      <c r="O9" s="19"/>
      <c r="P9" s="20"/>
      <c r="Q9" s="20"/>
      <c r="R9" s="20"/>
      <c r="S9" s="12"/>
      <c r="T9" s="20"/>
      <c r="U9" s="11"/>
      <c r="V9" s="11"/>
      <c r="W9" s="11"/>
      <c r="X9" s="11"/>
      <c r="Y9" s="11"/>
      <c r="Z9" s="54"/>
      <c r="AA9" s="56"/>
    </row>
    <row r="10" spans="1:30" ht="20.100000000000001" customHeight="1" x14ac:dyDescent="0.25">
      <c r="A10" s="47" t="s">
        <v>75</v>
      </c>
      <c r="B10" s="39" t="s">
        <v>32</v>
      </c>
      <c r="C10" s="108" t="s">
        <v>70</v>
      </c>
      <c r="D10" s="21"/>
      <c r="F10" s="23"/>
      <c r="G10" s="113" t="s">
        <v>78</v>
      </c>
      <c r="H10" s="25" t="s">
        <v>5</v>
      </c>
      <c r="I10" s="39" t="s">
        <v>19</v>
      </c>
      <c r="J10" s="58" t="s">
        <v>20</v>
      </c>
      <c r="K10" s="59"/>
      <c r="L10" s="26" t="s">
        <v>61</v>
      </c>
      <c r="M10" s="41" t="s">
        <v>126</v>
      </c>
      <c r="N10" s="243" t="s">
        <v>11</v>
      </c>
      <c r="O10" s="244"/>
      <c r="P10" s="244"/>
      <c r="Q10" s="244"/>
      <c r="R10" s="26"/>
      <c r="S10" s="30" t="s">
        <v>16</v>
      </c>
      <c r="T10" s="243"/>
      <c r="U10" s="263"/>
      <c r="V10" s="263"/>
      <c r="W10" s="263"/>
      <c r="X10" s="244"/>
      <c r="Y10" s="263"/>
      <c r="Z10" s="60" t="s">
        <v>7</v>
      </c>
      <c r="AA10" s="61" t="s">
        <v>32</v>
      </c>
      <c r="AB10" s="41" t="s">
        <v>32</v>
      </c>
      <c r="AC10" s="41" t="s">
        <v>41</v>
      </c>
      <c r="AD10" s="41"/>
    </row>
    <row r="11" spans="1:30" ht="20.100000000000001" customHeight="1" x14ac:dyDescent="0.25">
      <c r="A11" s="47" t="s">
        <v>76</v>
      </c>
      <c r="B11" s="39" t="s">
        <v>68</v>
      </c>
      <c r="C11" s="108" t="s">
        <v>68</v>
      </c>
      <c r="D11" s="63" t="s">
        <v>1</v>
      </c>
      <c r="E11" s="59" t="s">
        <v>2</v>
      </c>
      <c r="F11" s="30" t="s">
        <v>3</v>
      </c>
      <c r="G11" s="113" t="s">
        <v>79</v>
      </c>
      <c r="H11" s="25" t="s">
        <v>4</v>
      </c>
      <c r="I11" s="39" t="s">
        <v>23</v>
      </c>
      <c r="J11" s="58" t="s">
        <v>21</v>
      </c>
      <c r="K11" s="59" t="s">
        <v>6</v>
      </c>
      <c r="L11" s="39" t="s">
        <v>62</v>
      </c>
      <c r="M11" s="41" t="s">
        <v>123</v>
      </c>
      <c r="N11" s="63" t="s">
        <v>12</v>
      </c>
      <c r="O11" s="62" t="s">
        <v>13</v>
      </c>
      <c r="P11" s="26" t="s">
        <v>14</v>
      </c>
      <c r="Q11" s="26" t="s">
        <v>15</v>
      </c>
      <c r="R11" s="26" t="s">
        <v>65</v>
      </c>
      <c r="S11" s="30" t="s">
        <v>17</v>
      </c>
      <c r="T11" s="39" t="s">
        <v>9</v>
      </c>
      <c r="U11" s="39" t="s">
        <v>10</v>
      </c>
      <c r="V11" s="39" t="s">
        <v>37</v>
      </c>
      <c r="W11" s="39" t="s">
        <v>38</v>
      </c>
      <c r="X11" s="26" t="s">
        <v>39</v>
      </c>
      <c r="Y11" s="39" t="s">
        <v>40</v>
      </c>
      <c r="Z11" s="60" t="s">
        <v>8</v>
      </c>
      <c r="AA11" s="61" t="s">
        <v>8</v>
      </c>
      <c r="AB11" s="41" t="s">
        <v>7</v>
      </c>
      <c r="AC11" s="41" t="s">
        <v>7</v>
      </c>
      <c r="AD11" s="41"/>
    </row>
    <row r="12" spans="1:30" ht="9.9499999999999993" customHeight="1" x14ac:dyDescent="0.25">
      <c r="A12" s="135"/>
      <c r="B12" s="67"/>
      <c r="C12" s="109"/>
      <c r="D12" s="70"/>
      <c r="E12" s="66"/>
      <c r="F12" s="72"/>
      <c r="G12" s="67"/>
      <c r="H12" s="68"/>
      <c r="I12" s="64"/>
      <c r="J12" s="69"/>
      <c r="K12" s="66"/>
      <c r="L12" s="64"/>
      <c r="M12" s="64"/>
      <c r="N12" s="70"/>
      <c r="O12" s="65"/>
      <c r="P12" s="71"/>
      <c r="Q12" s="71"/>
      <c r="R12" s="71"/>
      <c r="S12" s="72"/>
      <c r="T12" s="64"/>
      <c r="U12" s="73"/>
      <c r="V12" s="73"/>
      <c r="W12" s="73"/>
      <c r="X12" s="73"/>
      <c r="Y12" s="74"/>
      <c r="Z12" s="75"/>
      <c r="AA12" s="76"/>
      <c r="AC12" s="41"/>
      <c r="AD12" s="41"/>
    </row>
    <row r="13" spans="1:30" ht="20.100000000000001" customHeight="1" thickBot="1" x14ac:dyDescent="0.3">
      <c r="B13" s="24"/>
      <c r="C13" s="140"/>
      <c r="D13" s="129" t="s">
        <v>33</v>
      </c>
      <c r="E13" s="49"/>
      <c r="G13" s="24"/>
      <c r="H13" s="77"/>
      <c r="N13" s="78"/>
      <c r="O13" s="79"/>
      <c r="P13" s="29"/>
      <c r="Q13" s="29"/>
      <c r="R13" s="29"/>
      <c r="S13" s="23"/>
      <c r="U13" s="41"/>
      <c r="V13" s="41"/>
      <c r="W13" s="41"/>
      <c r="X13" s="41"/>
      <c r="Y13" s="29"/>
      <c r="Z13" s="80"/>
      <c r="AA13" s="24" t="s">
        <v>66</v>
      </c>
      <c r="AC13" s="41"/>
      <c r="AD13" s="41"/>
    </row>
    <row r="14" spans="1:30" ht="20.100000000000001" customHeight="1" thickBot="1" x14ac:dyDescent="0.3">
      <c r="A14" s="41">
        <f>Name!$E$7</f>
        <v>0</v>
      </c>
      <c r="B14" s="114" t="s">
        <v>27</v>
      </c>
      <c r="C14" s="168"/>
      <c r="D14" s="185" t="e">
        <f>VLOOKUP($C14,Name!$B$12:$R$67,2,FALSE)</f>
        <v>#N/A</v>
      </c>
      <c r="E14" s="186" t="e">
        <f>VLOOKUP($C14,Name!$B$12:$R$67,3,FALSE)</f>
        <v>#N/A</v>
      </c>
      <c r="F14" s="187" t="e">
        <f>VLOOKUP($C14,Name!$B$12:$R$67,4,FALSE)</f>
        <v>#N/A</v>
      </c>
      <c r="G14" s="121"/>
      <c r="H14" s="197" t="e">
        <f>VLOOKUP($C14,Name!$B$12:$R$67,6,FALSE)</f>
        <v>#N/A</v>
      </c>
      <c r="I14" s="187" t="e">
        <f>VLOOKUP($C14,Name!$B$12:$R$67,7,FALSE)</f>
        <v>#N/A</v>
      </c>
      <c r="J14" s="198" t="e">
        <f>VLOOKUP($C14,Name!$B$12:$R$67,8,FALSE)</f>
        <v>#N/A</v>
      </c>
      <c r="K14" s="186" t="e">
        <f>VLOOKUP($C14,Name!$B$12:$R$67,9,FALSE)</f>
        <v>#N/A</v>
      </c>
      <c r="L14" s="187" t="e">
        <f>VLOOKUP($C14,Name!$B$12:$R$67,10,FALSE)</f>
        <v>#N/A</v>
      </c>
      <c r="M14" s="195" t="e">
        <f>VLOOKUP($C14,Name!$B$12:$R$67,11,FALSE)</f>
        <v>#N/A</v>
      </c>
      <c r="N14" s="186" t="e">
        <f>VLOOKUP($C14,Name!$B$12:$R$67,12,FALSE)</f>
        <v>#N/A</v>
      </c>
      <c r="O14" s="186" t="e">
        <f>VLOOKUP($C14,Name!$B$12:$R$67,13,FALSE)</f>
        <v>#N/A</v>
      </c>
      <c r="P14" s="187" t="e">
        <f>VLOOKUP($C14,Name!$B$12:$R$67,14,FALSE)</f>
        <v>#N/A</v>
      </c>
      <c r="Q14" s="187" t="e">
        <f>VLOOKUP($C14,Name!$B$12:$R$67,15,FALSE)</f>
        <v>#N/A</v>
      </c>
      <c r="R14" s="186" t="e">
        <f>VLOOKUP($C14,Name!$B$12:$R$67,16,FALSE)</f>
        <v>#N/A</v>
      </c>
      <c r="S14" s="195" t="e">
        <f>VLOOKUP($C14,Name!$B$12:$R$67,17,FALSE)</f>
        <v>#N/A</v>
      </c>
      <c r="T14" s="117"/>
      <c r="U14" s="117"/>
      <c r="V14" s="117"/>
      <c r="W14" s="117"/>
      <c r="X14" s="117"/>
      <c r="Y14" s="117"/>
      <c r="Z14" s="177">
        <f t="shared" ref="Z14:Z37" si="0">SUM(T14:Y14)</f>
        <v>0</v>
      </c>
      <c r="AA14" s="178">
        <f>SUM(Z14:Z17)</f>
        <v>0</v>
      </c>
      <c r="AB14" s="41">
        <f>SUM(Z14:Z17)</f>
        <v>0</v>
      </c>
      <c r="AC14" s="41">
        <f t="shared" ref="AC14:AC68" si="1">SUM(T14:Y14)</f>
        <v>0</v>
      </c>
      <c r="AD14" s="41"/>
    </row>
    <row r="15" spans="1:30" ht="20.100000000000001" customHeight="1" x14ac:dyDescent="0.25">
      <c r="A15" s="41">
        <f>Name!$E$7</f>
        <v>0</v>
      </c>
      <c r="B15" s="24" t="s">
        <v>27</v>
      </c>
      <c r="C15" s="168"/>
      <c r="D15" s="188" t="e">
        <f>VLOOKUP($C15,Name!$B$12:$R$67,2,FALSE)</f>
        <v>#N/A</v>
      </c>
      <c r="E15" s="148" t="e">
        <f>VLOOKUP($C15,Name!$B$12:$R$67,3,FALSE)</f>
        <v>#N/A</v>
      </c>
      <c r="F15" s="147" t="e">
        <f>VLOOKUP($C15,Name!$B$12:$R$67,4,FALSE)</f>
        <v>#N/A</v>
      </c>
      <c r="G15" s="122"/>
      <c r="H15" s="199" t="e">
        <f>VLOOKUP($C15,Name!$B$12:$R$67,6,FALSE)</f>
        <v>#N/A</v>
      </c>
      <c r="I15" s="147" t="e">
        <f>VLOOKUP($C15,Name!$B$12:$R$67,7,FALSE)</f>
        <v>#N/A</v>
      </c>
      <c r="J15" s="200" t="e">
        <f>VLOOKUP($C15,Name!$B$12:$R$67,8,FALSE)</f>
        <v>#N/A</v>
      </c>
      <c r="K15" s="148" t="e">
        <f>VLOOKUP($C15,Name!$B$12:$R$67,9,FALSE)</f>
        <v>#N/A</v>
      </c>
      <c r="L15" s="147" t="e">
        <f>VLOOKUP($C15,Name!$B$12:$R$67,10,FALSE)</f>
        <v>#N/A</v>
      </c>
      <c r="M15" s="196" t="e">
        <f>VLOOKUP($C15,Name!$B$12:$R$67,11,FALSE)</f>
        <v>#N/A</v>
      </c>
      <c r="N15" s="148" t="e">
        <f>VLOOKUP($C15,Name!$B$12:$R$67,12,FALSE)</f>
        <v>#N/A</v>
      </c>
      <c r="O15" s="148" t="e">
        <f>VLOOKUP($C15,Name!$B$12:$R$67,13,FALSE)</f>
        <v>#N/A</v>
      </c>
      <c r="P15" s="147" t="e">
        <f>VLOOKUP($C15,Name!$B$12:$R$67,14,FALSE)</f>
        <v>#N/A</v>
      </c>
      <c r="Q15" s="147" t="e">
        <f>VLOOKUP($C15,Name!$B$12:$R$67,15,FALSE)</f>
        <v>#N/A</v>
      </c>
      <c r="R15" s="148" t="e">
        <f>VLOOKUP($C15,Name!$B$12:$R$67,16,FALSE)</f>
        <v>#N/A</v>
      </c>
      <c r="S15" s="196" t="e">
        <f>VLOOKUP($C15,Name!$B$12:$R$67,17,FALSE)</f>
        <v>#N/A</v>
      </c>
      <c r="T15" s="83"/>
      <c r="U15" s="83"/>
      <c r="V15" s="83"/>
      <c r="W15" s="83"/>
      <c r="X15" s="83"/>
      <c r="Y15" s="84"/>
      <c r="Z15" s="174">
        <f t="shared" si="0"/>
        <v>0</v>
      </c>
      <c r="AA15" s="175" t="s">
        <v>66</v>
      </c>
      <c r="AC15" s="41">
        <f t="shared" si="1"/>
        <v>0</v>
      </c>
      <c r="AD15" s="41"/>
    </row>
    <row r="16" spans="1:30" ht="20.100000000000001" customHeight="1" x14ac:dyDescent="0.25">
      <c r="A16" s="41">
        <f>Name!$E$7</f>
        <v>0</v>
      </c>
      <c r="B16" s="24" t="s">
        <v>27</v>
      </c>
      <c r="C16" s="168"/>
      <c r="D16" s="188" t="e">
        <f>VLOOKUP($C16,Name!$B$12:$R$67,2,FALSE)</f>
        <v>#N/A</v>
      </c>
      <c r="E16" s="148" t="e">
        <f>VLOOKUP($C16,Name!$B$12:$R$67,3,FALSE)</f>
        <v>#N/A</v>
      </c>
      <c r="F16" s="147" t="e">
        <f>VLOOKUP($C16,Name!$B$12:$R$67,4,FALSE)</f>
        <v>#N/A</v>
      </c>
      <c r="G16" s="122"/>
      <c r="H16" s="199" t="e">
        <f>VLOOKUP($C16,Name!$B$12:$R$67,6,FALSE)</f>
        <v>#N/A</v>
      </c>
      <c r="I16" s="147" t="e">
        <f>VLOOKUP($C16,Name!$B$12:$R$67,7,FALSE)</f>
        <v>#N/A</v>
      </c>
      <c r="J16" s="200" t="e">
        <f>VLOOKUP($C16,Name!$B$12:$R$67,8,FALSE)</f>
        <v>#N/A</v>
      </c>
      <c r="K16" s="148" t="e">
        <f>VLOOKUP($C16,Name!$B$12:$R$67,9,FALSE)</f>
        <v>#N/A</v>
      </c>
      <c r="L16" s="147" t="e">
        <f>VLOOKUP($C16,Name!$B$12:$R$67,10,FALSE)</f>
        <v>#N/A</v>
      </c>
      <c r="M16" s="196" t="e">
        <f>VLOOKUP($C16,Name!$B$12:$R$67,11,FALSE)</f>
        <v>#N/A</v>
      </c>
      <c r="N16" s="148" t="e">
        <f>VLOOKUP($C16,Name!$B$12:$R$67,12,FALSE)</f>
        <v>#N/A</v>
      </c>
      <c r="O16" s="148" t="e">
        <f>VLOOKUP($C16,Name!$B$12:$R$67,13,FALSE)</f>
        <v>#N/A</v>
      </c>
      <c r="P16" s="147" t="e">
        <f>VLOOKUP($C16,Name!$B$12:$R$67,14,FALSE)</f>
        <v>#N/A</v>
      </c>
      <c r="Q16" s="147" t="e">
        <f>VLOOKUP($C16,Name!$B$12:$R$67,15,FALSE)</f>
        <v>#N/A</v>
      </c>
      <c r="R16" s="148" t="e">
        <f>VLOOKUP($C16,Name!$B$12:$R$67,16,FALSE)</f>
        <v>#N/A</v>
      </c>
      <c r="S16" s="196" t="e">
        <f>VLOOKUP($C16,Name!$B$12:$R$67,17,FALSE)</f>
        <v>#N/A</v>
      </c>
      <c r="T16" s="83"/>
      <c r="U16" s="83"/>
      <c r="V16" s="83"/>
      <c r="W16" s="83"/>
      <c r="X16" s="83"/>
      <c r="Y16" s="84"/>
      <c r="Z16" s="174">
        <f t="shared" si="0"/>
        <v>0</v>
      </c>
      <c r="AA16" s="175" t="s">
        <v>66</v>
      </c>
      <c r="AC16" s="41">
        <f t="shared" si="1"/>
        <v>0</v>
      </c>
      <c r="AD16" s="41"/>
    </row>
    <row r="17" spans="1:30" ht="20.100000000000001" customHeight="1" thickBot="1" x14ac:dyDescent="0.3">
      <c r="A17" s="41">
        <f>Name!$E$7</f>
        <v>0</v>
      </c>
      <c r="B17" s="24" t="s">
        <v>27</v>
      </c>
      <c r="C17" s="169"/>
      <c r="D17" s="189" t="e">
        <f>VLOOKUP($C17,Name!$B$12:$R$67,2,FALSE)</f>
        <v>#N/A</v>
      </c>
      <c r="E17" s="190" t="e">
        <f>VLOOKUP($C17,Name!$B$12:$R$67,3,FALSE)</f>
        <v>#N/A</v>
      </c>
      <c r="F17" s="191" t="e">
        <f>VLOOKUP($C17,Name!$B$12:$R$67,4,FALSE)</f>
        <v>#N/A</v>
      </c>
      <c r="G17" s="123"/>
      <c r="H17" s="201" t="e">
        <f>VLOOKUP($C17,Name!$B$12:$R$67,6,FALSE)</f>
        <v>#N/A</v>
      </c>
      <c r="I17" s="191" t="e">
        <f>VLOOKUP($C17,Name!$B$12:$R$67,7,FALSE)</f>
        <v>#N/A</v>
      </c>
      <c r="J17" s="202" t="e">
        <f>VLOOKUP($C17,Name!$B$12:$R$67,8,FALSE)</f>
        <v>#N/A</v>
      </c>
      <c r="K17" s="190" t="e">
        <f>VLOOKUP($C17,Name!$B$12:$R$67,9,FALSE)</f>
        <v>#N/A</v>
      </c>
      <c r="L17" s="191" t="e">
        <f>VLOOKUP($C17,Name!$B$12:$R$67,10,FALSE)</f>
        <v>#N/A</v>
      </c>
      <c r="M17" s="203" t="e">
        <f>VLOOKUP($C17,Name!$B$12:$R$67,11,FALSE)</f>
        <v>#N/A</v>
      </c>
      <c r="N17" s="190" t="e">
        <f>VLOOKUP($C17,Name!$B$12:$R$67,12,FALSE)</f>
        <v>#N/A</v>
      </c>
      <c r="O17" s="190" t="e">
        <f>VLOOKUP($C17,Name!$B$12:$R$67,13,FALSE)</f>
        <v>#N/A</v>
      </c>
      <c r="P17" s="191" t="e">
        <f>VLOOKUP($C17,Name!$B$12:$R$67,14,FALSE)</f>
        <v>#N/A</v>
      </c>
      <c r="Q17" s="191" t="e">
        <f>VLOOKUP($C17,Name!$B$12:$R$67,15,FALSE)</f>
        <v>#N/A</v>
      </c>
      <c r="R17" s="190" t="e">
        <f>VLOOKUP($C17,Name!$B$12:$R$67,16,FALSE)</f>
        <v>#N/A</v>
      </c>
      <c r="S17" s="203" t="e">
        <f>VLOOKUP($C17,Name!$B$12:$R$67,17,FALSE)</f>
        <v>#N/A</v>
      </c>
      <c r="T17" s="83"/>
      <c r="U17" s="83"/>
      <c r="V17" s="83"/>
      <c r="W17" s="83"/>
      <c r="X17" s="83"/>
      <c r="Y17" s="84"/>
      <c r="Z17" s="174">
        <f t="shared" si="0"/>
        <v>0</v>
      </c>
      <c r="AA17" s="175" t="s">
        <v>66</v>
      </c>
      <c r="AC17" s="41">
        <f t="shared" si="1"/>
        <v>0</v>
      </c>
      <c r="AD17" s="41"/>
    </row>
    <row r="18" spans="1:30" ht="20.100000000000001" customHeight="1" thickBot="1" x14ac:dyDescent="0.3">
      <c r="A18" s="41">
        <f>Name!$E$7</f>
        <v>0</v>
      </c>
      <c r="B18" s="114" t="s">
        <v>26</v>
      </c>
      <c r="C18" s="170"/>
      <c r="D18" s="188" t="e">
        <f>VLOOKUP($C18,Name!$B$12:$R$67,2,FALSE)</f>
        <v>#N/A</v>
      </c>
      <c r="E18" s="148" t="e">
        <f>VLOOKUP($C18,Name!$B$12:$R$67,3,FALSE)</f>
        <v>#N/A</v>
      </c>
      <c r="F18" s="147" t="e">
        <f>VLOOKUP($C18,Name!$B$12:$R$67,4,FALSE)</f>
        <v>#N/A</v>
      </c>
      <c r="G18" s="121"/>
      <c r="H18" s="199" t="e">
        <f>VLOOKUP($C18,Name!$B$12:$R$67,6,FALSE)</f>
        <v>#N/A</v>
      </c>
      <c r="I18" s="147" t="e">
        <f>VLOOKUP($C18,Name!$B$12:$R$67,7,FALSE)</f>
        <v>#N/A</v>
      </c>
      <c r="J18" s="200" t="e">
        <f>VLOOKUP($C18,Name!$B$12:$R$67,8,FALSE)</f>
        <v>#N/A</v>
      </c>
      <c r="K18" s="148" t="e">
        <f>VLOOKUP($C18,Name!$B$12:$R$67,9,FALSE)</f>
        <v>#N/A</v>
      </c>
      <c r="L18" s="147" t="e">
        <f>VLOOKUP($C18,Name!$B$12:$R$67,10,FALSE)</f>
        <v>#N/A</v>
      </c>
      <c r="M18" s="196" t="e">
        <f>VLOOKUP($C18,Name!$B$12:$R$67,11,FALSE)</f>
        <v>#N/A</v>
      </c>
      <c r="N18" s="148" t="e">
        <f>VLOOKUP($C18,Name!$B$12:$R$67,12,FALSE)</f>
        <v>#N/A</v>
      </c>
      <c r="O18" s="148" t="e">
        <f>VLOOKUP($C18,Name!$B$12:$R$67,13,FALSE)</f>
        <v>#N/A</v>
      </c>
      <c r="P18" s="147" t="e">
        <f>VLOOKUP($C18,Name!$B$12:$R$67,14,FALSE)</f>
        <v>#N/A</v>
      </c>
      <c r="Q18" s="147" t="e">
        <f>VLOOKUP($C18,Name!$B$12:$R$67,15,FALSE)</f>
        <v>#N/A</v>
      </c>
      <c r="R18" s="148" t="e">
        <f>VLOOKUP($C18,Name!$B$12:$R$67,16,FALSE)</f>
        <v>#N/A</v>
      </c>
      <c r="S18" s="196" t="e">
        <f>VLOOKUP($C18,Name!$B$12:$R$67,17,FALSE)</f>
        <v>#N/A</v>
      </c>
      <c r="T18" s="82"/>
      <c r="U18" s="82"/>
      <c r="V18" s="82"/>
      <c r="W18" s="82"/>
      <c r="X18" s="82"/>
      <c r="Y18" s="82"/>
      <c r="Z18" s="179">
        <f t="shared" si="0"/>
        <v>0</v>
      </c>
      <c r="AA18" s="178">
        <f>SUM(Z18:Z21)</f>
        <v>0</v>
      </c>
      <c r="AB18" s="41">
        <f>SUM(Z18:Z21)</f>
        <v>0</v>
      </c>
      <c r="AC18" s="41">
        <f t="shared" si="1"/>
        <v>0</v>
      </c>
      <c r="AD18" s="41"/>
    </row>
    <row r="19" spans="1:30" ht="20.100000000000001" customHeight="1" x14ac:dyDescent="0.25">
      <c r="A19" s="41">
        <f>Name!$E$7</f>
        <v>0</v>
      </c>
      <c r="B19" s="24" t="s">
        <v>26</v>
      </c>
      <c r="C19" s="168"/>
      <c r="D19" s="188" t="e">
        <f>VLOOKUP($C19,Name!$B$12:$R$67,2,FALSE)</f>
        <v>#N/A</v>
      </c>
      <c r="E19" s="148" t="e">
        <f>VLOOKUP($C19,Name!$B$12:$R$67,3,FALSE)</f>
        <v>#N/A</v>
      </c>
      <c r="F19" s="147" t="e">
        <f>VLOOKUP($C19,Name!$B$12:$R$67,4,FALSE)</f>
        <v>#N/A</v>
      </c>
      <c r="G19" s="122"/>
      <c r="H19" s="199" t="e">
        <f>VLOOKUP($C19,Name!$B$12:$R$67,6,FALSE)</f>
        <v>#N/A</v>
      </c>
      <c r="I19" s="147" t="e">
        <f>VLOOKUP($C19,Name!$B$12:$R$67,7,FALSE)</f>
        <v>#N/A</v>
      </c>
      <c r="J19" s="200" t="e">
        <f>VLOOKUP($C19,Name!$B$12:$R$67,8,FALSE)</f>
        <v>#N/A</v>
      </c>
      <c r="K19" s="148" t="e">
        <f>VLOOKUP($C19,Name!$B$12:$R$67,9,FALSE)</f>
        <v>#N/A</v>
      </c>
      <c r="L19" s="147" t="e">
        <f>VLOOKUP($C19,Name!$B$12:$R$67,10,FALSE)</f>
        <v>#N/A</v>
      </c>
      <c r="M19" s="196" t="e">
        <f>VLOOKUP($C19,Name!$B$12:$R$67,11,FALSE)</f>
        <v>#N/A</v>
      </c>
      <c r="N19" s="148" t="e">
        <f>VLOOKUP($C19,Name!$B$12:$R$67,12,FALSE)</f>
        <v>#N/A</v>
      </c>
      <c r="O19" s="148" t="e">
        <f>VLOOKUP($C19,Name!$B$12:$R$67,13,FALSE)</f>
        <v>#N/A</v>
      </c>
      <c r="P19" s="147" t="e">
        <f>VLOOKUP($C19,Name!$B$12:$R$67,14,FALSE)</f>
        <v>#N/A</v>
      </c>
      <c r="Q19" s="147" t="e">
        <f>VLOOKUP($C19,Name!$B$12:$R$67,15,FALSE)</f>
        <v>#N/A</v>
      </c>
      <c r="R19" s="148" t="e">
        <f>VLOOKUP($C19,Name!$B$12:$R$67,16,FALSE)</f>
        <v>#N/A</v>
      </c>
      <c r="S19" s="196" t="e">
        <f>VLOOKUP($C19,Name!$B$12:$R$67,17,FALSE)</f>
        <v>#N/A</v>
      </c>
      <c r="T19" s="83"/>
      <c r="U19" s="83"/>
      <c r="V19" s="83"/>
      <c r="W19" s="83"/>
      <c r="X19" s="83"/>
      <c r="Y19" s="84"/>
      <c r="Z19" s="174">
        <f t="shared" si="0"/>
        <v>0</v>
      </c>
      <c r="AA19" s="175" t="s">
        <v>66</v>
      </c>
      <c r="AC19" s="41">
        <f t="shared" si="1"/>
        <v>0</v>
      </c>
      <c r="AD19" s="41"/>
    </row>
    <row r="20" spans="1:30" ht="20.100000000000001" customHeight="1" x14ac:dyDescent="0.25">
      <c r="A20" s="41">
        <f>Name!$E$7</f>
        <v>0</v>
      </c>
      <c r="B20" s="24" t="s">
        <v>26</v>
      </c>
      <c r="C20" s="168"/>
      <c r="D20" s="188" t="e">
        <f>VLOOKUP($C20,Name!$B$12:$R$67,2,FALSE)</f>
        <v>#N/A</v>
      </c>
      <c r="E20" s="148" t="e">
        <f>VLOOKUP($C20,Name!$B$12:$R$67,3,FALSE)</f>
        <v>#N/A</v>
      </c>
      <c r="F20" s="147" t="e">
        <f>VLOOKUP($C20,Name!$B$12:$R$67,4,FALSE)</f>
        <v>#N/A</v>
      </c>
      <c r="G20" s="122"/>
      <c r="H20" s="199" t="e">
        <f>VLOOKUP($C20,Name!$B$12:$R$67,6,FALSE)</f>
        <v>#N/A</v>
      </c>
      <c r="I20" s="147" t="e">
        <f>VLOOKUP($C20,Name!$B$12:$R$67,7,FALSE)</f>
        <v>#N/A</v>
      </c>
      <c r="J20" s="200" t="e">
        <f>VLOOKUP($C20,Name!$B$12:$R$67,8,FALSE)</f>
        <v>#N/A</v>
      </c>
      <c r="K20" s="148" t="e">
        <f>VLOOKUP($C20,Name!$B$12:$R$67,9,FALSE)</f>
        <v>#N/A</v>
      </c>
      <c r="L20" s="147" t="e">
        <f>VLOOKUP($C20,Name!$B$12:$R$67,10,FALSE)</f>
        <v>#N/A</v>
      </c>
      <c r="M20" s="196" t="e">
        <f>VLOOKUP($C20,Name!$B$12:$R$67,11,FALSE)</f>
        <v>#N/A</v>
      </c>
      <c r="N20" s="148" t="e">
        <f>VLOOKUP($C20,Name!$B$12:$R$67,12,FALSE)</f>
        <v>#N/A</v>
      </c>
      <c r="O20" s="148" t="e">
        <f>VLOOKUP($C20,Name!$B$12:$R$67,13,FALSE)</f>
        <v>#N/A</v>
      </c>
      <c r="P20" s="147" t="e">
        <f>VLOOKUP($C20,Name!$B$12:$R$67,14,FALSE)</f>
        <v>#N/A</v>
      </c>
      <c r="Q20" s="147" t="e">
        <f>VLOOKUP($C20,Name!$B$12:$R$67,15,FALSE)</f>
        <v>#N/A</v>
      </c>
      <c r="R20" s="148" t="e">
        <f>VLOOKUP($C20,Name!$B$12:$R$67,16,FALSE)</f>
        <v>#N/A</v>
      </c>
      <c r="S20" s="196" t="e">
        <f>VLOOKUP($C20,Name!$B$12:$R$67,17,FALSE)</f>
        <v>#N/A</v>
      </c>
      <c r="T20" s="83"/>
      <c r="U20" s="83"/>
      <c r="V20" s="83"/>
      <c r="W20" s="83"/>
      <c r="X20" s="83"/>
      <c r="Y20" s="84"/>
      <c r="Z20" s="174">
        <f t="shared" si="0"/>
        <v>0</v>
      </c>
      <c r="AA20" s="175" t="s">
        <v>66</v>
      </c>
      <c r="AC20" s="41">
        <f t="shared" si="1"/>
        <v>0</v>
      </c>
      <c r="AD20" s="41"/>
    </row>
    <row r="21" spans="1:30" ht="20.100000000000001" customHeight="1" thickBot="1" x14ac:dyDescent="0.3">
      <c r="A21" s="41">
        <f>Name!$E$7</f>
        <v>0</v>
      </c>
      <c r="B21" s="24" t="s">
        <v>26</v>
      </c>
      <c r="C21" s="171"/>
      <c r="D21" s="189" t="e">
        <f>VLOOKUP($C21,Name!$B$12:$R$67,2,FALSE)</f>
        <v>#N/A</v>
      </c>
      <c r="E21" s="190" t="e">
        <f>VLOOKUP($C21,Name!$B$12:$R$67,3,FALSE)</f>
        <v>#N/A</v>
      </c>
      <c r="F21" s="191" t="e">
        <f>VLOOKUP($C21,Name!$B$12:$R$67,4,FALSE)</f>
        <v>#N/A</v>
      </c>
      <c r="G21" s="123"/>
      <c r="H21" s="201" t="e">
        <f>VLOOKUP($C21,Name!$B$12:$R$67,6,FALSE)</f>
        <v>#N/A</v>
      </c>
      <c r="I21" s="191" t="e">
        <f>VLOOKUP($C21,Name!$B$12:$R$67,7,FALSE)</f>
        <v>#N/A</v>
      </c>
      <c r="J21" s="202" t="e">
        <f>VLOOKUP($C21,Name!$B$12:$R$67,8,FALSE)</f>
        <v>#N/A</v>
      </c>
      <c r="K21" s="190" t="e">
        <f>VLOOKUP($C21,Name!$B$12:$R$67,9,FALSE)</f>
        <v>#N/A</v>
      </c>
      <c r="L21" s="191" t="e">
        <f>VLOOKUP($C21,Name!$B$12:$R$67,10,FALSE)</f>
        <v>#N/A</v>
      </c>
      <c r="M21" s="203" t="e">
        <f>VLOOKUP($C21,Name!$B$12:$R$67,11,FALSE)</f>
        <v>#N/A</v>
      </c>
      <c r="N21" s="190" t="e">
        <f>VLOOKUP($C21,Name!$B$12:$R$67,12,FALSE)</f>
        <v>#N/A</v>
      </c>
      <c r="O21" s="190" t="e">
        <f>VLOOKUP($C21,Name!$B$12:$R$67,13,FALSE)</f>
        <v>#N/A</v>
      </c>
      <c r="P21" s="191" t="e">
        <f>VLOOKUP($C21,Name!$B$12:$R$67,14,FALSE)</f>
        <v>#N/A</v>
      </c>
      <c r="Q21" s="191" t="e">
        <f>VLOOKUP($C21,Name!$B$12:$R$67,15,FALSE)</f>
        <v>#N/A</v>
      </c>
      <c r="R21" s="190" t="e">
        <f>VLOOKUP($C21,Name!$B$12:$R$67,16,FALSE)</f>
        <v>#N/A</v>
      </c>
      <c r="S21" s="203" t="e">
        <f>VLOOKUP($C21,Name!$B$12:$R$67,17,FALSE)</f>
        <v>#N/A</v>
      </c>
      <c r="T21" s="83"/>
      <c r="U21" s="83"/>
      <c r="V21" s="83"/>
      <c r="W21" s="83"/>
      <c r="X21" s="83"/>
      <c r="Y21" s="84"/>
      <c r="Z21" s="174">
        <f t="shared" si="0"/>
        <v>0</v>
      </c>
      <c r="AA21" s="175" t="s">
        <v>66</v>
      </c>
      <c r="AC21" s="41">
        <f t="shared" si="1"/>
        <v>0</v>
      </c>
      <c r="AD21" s="41"/>
    </row>
    <row r="22" spans="1:30" ht="20.100000000000001" customHeight="1" thickBot="1" x14ac:dyDescent="0.3">
      <c r="A22" s="41">
        <f>Name!$E$7</f>
        <v>0</v>
      </c>
      <c r="B22" s="114" t="s">
        <v>28</v>
      </c>
      <c r="C22" s="170"/>
      <c r="D22" s="188" t="e">
        <f>VLOOKUP($C22,Name!$B$12:$R$67,2,FALSE)</f>
        <v>#N/A</v>
      </c>
      <c r="E22" s="148" t="e">
        <f>VLOOKUP($C22,Name!$B$12:$R$67,3,FALSE)</f>
        <v>#N/A</v>
      </c>
      <c r="F22" s="147" t="e">
        <f>VLOOKUP($C22,Name!$B$12:$R$67,4,FALSE)</f>
        <v>#N/A</v>
      </c>
      <c r="G22" s="121"/>
      <c r="H22" s="199" t="e">
        <f>VLOOKUP($C22,Name!$B$12:$R$67,6,FALSE)</f>
        <v>#N/A</v>
      </c>
      <c r="I22" s="147" t="e">
        <f>VLOOKUP($C22,Name!$B$12:$R$67,7,FALSE)</f>
        <v>#N/A</v>
      </c>
      <c r="J22" s="200" t="e">
        <f>VLOOKUP($C22,Name!$B$12:$R$67,8,FALSE)</f>
        <v>#N/A</v>
      </c>
      <c r="K22" s="148" t="e">
        <f>VLOOKUP($C22,Name!$B$12:$R$67,9,FALSE)</f>
        <v>#N/A</v>
      </c>
      <c r="L22" s="147" t="e">
        <f>VLOOKUP($C22,Name!$B$12:$R$67,10,FALSE)</f>
        <v>#N/A</v>
      </c>
      <c r="M22" s="196" t="e">
        <f>VLOOKUP($C22,Name!$B$12:$R$67,11,FALSE)</f>
        <v>#N/A</v>
      </c>
      <c r="N22" s="148" t="e">
        <f>VLOOKUP($C22,Name!$B$12:$R$67,12,FALSE)</f>
        <v>#N/A</v>
      </c>
      <c r="O22" s="148" t="e">
        <f>VLOOKUP($C22,Name!$B$12:$R$67,13,FALSE)</f>
        <v>#N/A</v>
      </c>
      <c r="P22" s="147" t="e">
        <f>VLOOKUP($C22,Name!$B$12:$R$67,14,FALSE)</f>
        <v>#N/A</v>
      </c>
      <c r="Q22" s="147" t="e">
        <f>VLOOKUP($C22,Name!$B$12:$R$67,15,FALSE)</f>
        <v>#N/A</v>
      </c>
      <c r="R22" s="148" t="e">
        <f>VLOOKUP($C22,Name!$B$12:$R$67,16,FALSE)</f>
        <v>#N/A</v>
      </c>
      <c r="S22" s="196" t="e">
        <f>VLOOKUP($C22,Name!$B$12:$R$67,17,FALSE)</f>
        <v>#N/A</v>
      </c>
      <c r="T22" s="82"/>
      <c r="U22" s="82"/>
      <c r="V22" s="82"/>
      <c r="W22" s="82"/>
      <c r="X22" s="82"/>
      <c r="Y22" s="82"/>
      <c r="Z22" s="179">
        <f t="shared" si="0"/>
        <v>0</v>
      </c>
      <c r="AA22" s="178">
        <f>SUM(Z22:Z25)</f>
        <v>0</v>
      </c>
      <c r="AB22" s="41">
        <f>SUM(Z22:Z25)</f>
        <v>0</v>
      </c>
      <c r="AC22" s="41">
        <f t="shared" si="1"/>
        <v>0</v>
      </c>
      <c r="AD22" s="41"/>
    </row>
    <row r="23" spans="1:30" ht="20.100000000000001" customHeight="1" x14ac:dyDescent="0.25">
      <c r="A23" s="41">
        <f>Name!$E$7</f>
        <v>0</v>
      </c>
      <c r="B23" s="24" t="s">
        <v>28</v>
      </c>
      <c r="C23" s="168"/>
      <c r="D23" s="188" t="e">
        <f>VLOOKUP($C23,Name!$B$12:$R$67,2,FALSE)</f>
        <v>#N/A</v>
      </c>
      <c r="E23" s="148" t="e">
        <f>VLOOKUP($C23,Name!$B$12:$R$67,3,FALSE)</f>
        <v>#N/A</v>
      </c>
      <c r="F23" s="147" t="e">
        <f>VLOOKUP($C23,Name!$B$12:$R$67,4,FALSE)</f>
        <v>#N/A</v>
      </c>
      <c r="G23" s="122"/>
      <c r="H23" s="199" t="e">
        <f>VLOOKUP($C23,Name!$B$12:$R$67,6,FALSE)</f>
        <v>#N/A</v>
      </c>
      <c r="I23" s="147" t="e">
        <f>VLOOKUP($C23,Name!$B$12:$R$67,7,FALSE)</f>
        <v>#N/A</v>
      </c>
      <c r="J23" s="200" t="e">
        <f>VLOOKUP($C23,Name!$B$12:$R$67,8,FALSE)</f>
        <v>#N/A</v>
      </c>
      <c r="K23" s="148" t="e">
        <f>VLOOKUP($C23,Name!$B$12:$R$67,9,FALSE)</f>
        <v>#N/A</v>
      </c>
      <c r="L23" s="147" t="e">
        <f>VLOOKUP($C23,Name!$B$12:$R$67,10,FALSE)</f>
        <v>#N/A</v>
      </c>
      <c r="M23" s="196" t="e">
        <f>VLOOKUP($C23,Name!$B$12:$R$67,11,FALSE)</f>
        <v>#N/A</v>
      </c>
      <c r="N23" s="148" t="e">
        <f>VLOOKUP($C23,Name!$B$12:$R$67,12,FALSE)</f>
        <v>#N/A</v>
      </c>
      <c r="O23" s="148" t="e">
        <f>VLOOKUP($C23,Name!$B$12:$R$67,13,FALSE)</f>
        <v>#N/A</v>
      </c>
      <c r="P23" s="147" t="e">
        <f>VLOOKUP($C23,Name!$B$12:$R$67,14,FALSE)</f>
        <v>#N/A</v>
      </c>
      <c r="Q23" s="147" t="e">
        <f>VLOOKUP($C23,Name!$B$12:$R$67,15,FALSE)</f>
        <v>#N/A</v>
      </c>
      <c r="R23" s="148" t="e">
        <f>VLOOKUP($C23,Name!$B$12:$R$67,16,FALSE)</f>
        <v>#N/A</v>
      </c>
      <c r="S23" s="196" t="e">
        <f>VLOOKUP($C23,Name!$B$12:$R$67,17,FALSE)</f>
        <v>#N/A</v>
      </c>
      <c r="T23" s="83"/>
      <c r="U23" s="83"/>
      <c r="V23" s="83"/>
      <c r="W23" s="83"/>
      <c r="X23" s="83"/>
      <c r="Y23" s="84"/>
      <c r="Z23" s="174">
        <f t="shared" si="0"/>
        <v>0</v>
      </c>
      <c r="AA23" s="175" t="s">
        <v>66</v>
      </c>
      <c r="AC23" s="41">
        <f t="shared" si="1"/>
        <v>0</v>
      </c>
      <c r="AD23" s="41"/>
    </row>
    <row r="24" spans="1:30" ht="20.100000000000001" customHeight="1" x14ac:dyDescent="0.25">
      <c r="A24" s="41">
        <f>Name!$E$7</f>
        <v>0</v>
      </c>
      <c r="B24" s="24" t="s">
        <v>28</v>
      </c>
      <c r="C24" s="168"/>
      <c r="D24" s="188" t="e">
        <f>VLOOKUP($C24,Name!$B$12:$R$67,2,FALSE)</f>
        <v>#N/A</v>
      </c>
      <c r="E24" s="148" t="e">
        <f>VLOOKUP($C24,Name!$B$12:$R$67,3,FALSE)</f>
        <v>#N/A</v>
      </c>
      <c r="F24" s="147" t="e">
        <f>VLOOKUP($C24,Name!$B$12:$R$67,4,FALSE)</f>
        <v>#N/A</v>
      </c>
      <c r="G24" s="122"/>
      <c r="H24" s="199" t="e">
        <f>VLOOKUP($C24,Name!$B$12:$R$67,6,FALSE)</f>
        <v>#N/A</v>
      </c>
      <c r="I24" s="147" t="e">
        <f>VLOOKUP($C24,Name!$B$12:$R$67,7,FALSE)</f>
        <v>#N/A</v>
      </c>
      <c r="J24" s="200" t="e">
        <f>VLOOKUP($C24,Name!$B$12:$R$67,8,FALSE)</f>
        <v>#N/A</v>
      </c>
      <c r="K24" s="148" t="e">
        <f>VLOOKUP($C24,Name!$B$12:$R$67,9,FALSE)</f>
        <v>#N/A</v>
      </c>
      <c r="L24" s="147" t="e">
        <f>VLOOKUP($C24,Name!$B$12:$R$67,10,FALSE)</f>
        <v>#N/A</v>
      </c>
      <c r="M24" s="196" t="e">
        <f>VLOOKUP($C24,Name!$B$12:$R$67,11,FALSE)</f>
        <v>#N/A</v>
      </c>
      <c r="N24" s="148" t="e">
        <f>VLOOKUP($C24,Name!$B$12:$R$67,12,FALSE)</f>
        <v>#N/A</v>
      </c>
      <c r="O24" s="148" t="e">
        <f>VLOOKUP($C24,Name!$B$12:$R$67,13,FALSE)</f>
        <v>#N/A</v>
      </c>
      <c r="P24" s="147" t="e">
        <f>VLOOKUP($C24,Name!$B$12:$R$67,14,FALSE)</f>
        <v>#N/A</v>
      </c>
      <c r="Q24" s="147" t="e">
        <f>VLOOKUP($C24,Name!$B$12:$R$67,15,FALSE)</f>
        <v>#N/A</v>
      </c>
      <c r="R24" s="148" t="e">
        <f>VLOOKUP($C24,Name!$B$12:$R$67,16,FALSE)</f>
        <v>#N/A</v>
      </c>
      <c r="S24" s="196" t="e">
        <f>VLOOKUP($C24,Name!$B$12:$R$67,17,FALSE)</f>
        <v>#N/A</v>
      </c>
      <c r="T24" s="83"/>
      <c r="U24" s="83"/>
      <c r="V24" s="83"/>
      <c r="W24" s="83"/>
      <c r="X24" s="83"/>
      <c r="Y24" s="84"/>
      <c r="Z24" s="174">
        <f t="shared" si="0"/>
        <v>0</v>
      </c>
      <c r="AA24" s="175" t="s">
        <v>66</v>
      </c>
      <c r="AC24" s="41">
        <f t="shared" si="1"/>
        <v>0</v>
      </c>
      <c r="AD24" s="41"/>
    </row>
    <row r="25" spans="1:30" ht="20.100000000000001" customHeight="1" thickBot="1" x14ac:dyDescent="0.3">
      <c r="A25" s="41">
        <f>Name!$E$7</f>
        <v>0</v>
      </c>
      <c r="B25" s="24" t="s">
        <v>28</v>
      </c>
      <c r="C25" s="171"/>
      <c r="D25" s="189" t="e">
        <f>VLOOKUP($C25,Name!$B$12:$R$67,2,FALSE)</f>
        <v>#N/A</v>
      </c>
      <c r="E25" s="190" t="e">
        <f>VLOOKUP($C25,Name!$B$12:$R$67,3,FALSE)</f>
        <v>#N/A</v>
      </c>
      <c r="F25" s="191" t="e">
        <f>VLOOKUP($C25,Name!$B$12:$R$67,4,FALSE)</f>
        <v>#N/A</v>
      </c>
      <c r="G25" s="123"/>
      <c r="H25" s="201" t="e">
        <f>VLOOKUP($C25,Name!$B$12:$R$67,6,FALSE)</f>
        <v>#N/A</v>
      </c>
      <c r="I25" s="191" t="e">
        <f>VLOOKUP($C25,Name!$B$12:$R$67,7,FALSE)</f>
        <v>#N/A</v>
      </c>
      <c r="J25" s="202" t="e">
        <f>VLOOKUP($C25,Name!$B$12:$R$67,8,FALSE)</f>
        <v>#N/A</v>
      </c>
      <c r="K25" s="190" t="e">
        <f>VLOOKUP($C25,Name!$B$12:$R$67,9,FALSE)</f>
        <v>#N/A</v>
      </c>
      <c r="L25" s="191" t="e">
        <f>VLOOKUP($C25,Name!$B$12:$R$67,10,FALSE)</f>
        <v>#N/A</v>
      </c>
      <c r="M25" s="203" t="e">
        <f>VLOOKUP($C25,Name!$B$12:$R$67,11,FALSE)</f>
        <v>#N/A</v>
      </c>
      <c r="N25" s="190" t="e">
        <f>VLOOKUP($C25,Name!$B$12:$R$67,12,FALSE)</f>
        <v>#N/A</v>
      </c>
      <c r="O25" s="190" t="e">
        <f>VLOOKUP($C25,Name!$B$12:$R$67,13,FALSE)</f>
        <v>#N/A</v>
      </c>
      <c r="P25" s="191" t="e">
        <f>VLOOKUP($C25,Name!$B$12:$R$67,14,FALSE)</f>
        <v>#N/A</v>
      </c>
      <c r="Q25" s="191" t="e">
        <f>VLOOKUP($C25,Name!$B$12:$R$67,15,FALSE)</f>
        <v>#N/A</v>
      </c>
      <c r="R25" s="190" t="e">
        <f>VLOOKUP($C25,Name!$B$12:$R$67,16,FALSE)</f>
        <v>#N/A</v>
      </c>
      <c r="S25" s="203" t="e">
        <f>VLOOKUP($C25,Name!$B$12:$R$67,17,FALSE)</f>
        <v>#N/A</v>
      </c>
      <c r="T25" s="83"/>
      <c r="U25" s="83"/>
      <c r="V25" s="83"/>
      <c r="W25" s="83"/>
      <c r="X25" s="83"/>
      <c r="Y25" s="84"/>
      <c r="Z25" s="174">
        <f t="shared" si="0"/>
        <v>0</v>
      </c>
      <c r="AA25" s="175" t="s">
        <v>66</v>
      </c>
      <c r="AC25" s="41">
        <f t="shared" si="1"/>
        <v>0</v>
      </c>
      <c r="AD25" s="41"/>
    </row>
    <row r="26" spans="1:30" ht="20.100000000000001" customHeight="1" thickBot="1" x14ac:dyDescent="0.3">
      <c r="A26" s="41">
        <f>Name!$E$7</f>
        <v>0</v>
      </c>
      <c r="B26" s="114" t="s">
        <v>29</v>
      </c>
      <c r="C26" s="170"/>
      <c r="D26" s="188" t="e">
        <f>VLOOKUP($C26,Name!$B$12:$R$67,2,FALSE)</f>
        <v>#N/A</v>
      </c>
      <c r="E26" s="148" t="e">
        <f>VLOOKUP($C26,Name!$B$12:$R$67,3,FALSE)</f>
        <v>#N/A</v>
      </c>
      <c r="F26" s="147" t="e">
        <f>VLOOKUP($C26,Name!$B$12:$R$67,4,FALSE)</f>
        <v>#N/A</v>
      </c>
      <c r="G26" s="121"/>
      <c r="H26" s="199" t="e">
        <f>VLOOKUP($C26,Name!$B$12:$R$67,6,FALSE)</f>
        <v>#N/A</v>
      </c>
      <c r="I26" s="147" t="e">
        <f>VLOOKUP($C26,Name!$B$12:$R$67,7,FALSE)</f>
        <v>#N/A</v>
      </c>
      <c r="J26" s="200" t="e">
        <f>VLOOKUP($C26,Name!$B$12:$R$67,8,FALSE)</f>
        <v>#N/A</v>
      </c>
      <c r="K26" s="148" t="e">
        <f>VLOOKUP($C26,Name!$B$12:$R$67,9,FALSE)</f>
        <v>#N/A</v>
      </c>
      <c r="L26" s="147" t="e">
        <f>VLOOKUP($C26,Name!$B$12:$R$67,10,FALSE)</f>
        <v>#N/A</v>
      </c>
      <c r="M26" s="196" t="e">
        <f>VLOOKUP($C26,Name!$B$12:$R$67,11,FALSE)</f>
        <v>#N/A</v>
      </c>
      <c r="N26" s="148" t="e">
        <f>VLOOKUP($C26,Name!$B$12:$R$67,12,FALSE)</f>
        <v>#N/A</v>
      </c>
      <c r="O26" s="148" t="e">
        <f>VLOOKUP($C26,Name!$B$12:$R$67,13,FALSE)</f>
        <v>#N/A</v>
      </c>
      <c r="P26" s="147" t="e">
        <f>VLOOKUP($C26,Name!$B$12:$R$67,14,FALSE)</f>
        <v>#N/A</v>
      </c>
      <c r="Q26" s="147" t="e">
        <f>VLOOKUP($C26,Name!$B$12:$R$67,15,FALSE)</f>
        <v>#N/A</v>
      </c>
      <c r="R26" s="148" t="e">
        <f>VLOOKUP($C26,Name!$B$12:$R$67,16,FALSE)</f>
        <v>#N/A</v>
      </c>
      <c r="S26" s="196" t="e">
        <f>VLOOKUP($C26,Name!$B$12:$R$67,17,FALSE)</f>
        <v>#N/A</v>
      </c>
      <c r="T26" s="82"/>
      <c r="U26" s="82"/>
      <c r="V26" s="82"/>
      <c r="W26" s="82"/>
      <c r="X26" s="82"/>
      <c r="Y26" s="82"/>
      <c r="Z26" s="179">
        <f t="shared" si="0"/>
        <v>0</v>
      </c>
      <c r="AA26" s="178">
        <f>SUM(Z26:Z29)</f>
        <v>0</v>
      </c>
      <c r="AB26" s="41">
        <f>SUM(Z26:Z29)</f>
        <v>0</v>
      </c>
      <c r="AC26" s="41">
        <f t="shared" si="1"/>
        <v>0</v>
      </c>
      <c r="AD26" s="41"/>
    </row>
    <row r="27" spans="1:30" ht="20.100000000000001" customHeight="1" x14ac:dyDescent="0.25">
      <c r="A27" s="41">
        <f>Name!$E$7</f>
        <v>0</v>
      </c>
      <c r="B27" s="24" t="s">
        <v>29</v>
      </c>
      <c r="C27" s="168"/>
      <c r="D27" s="188" t="e">
        <f>VLOOKUP($C27,Name!$B$12:$R$67,2,FALSE)</f>
        <v>#N/A</v>
      </c>
      <c r="E27" s="148" t="e">
        <f>VLOOKUP($C27,Name!$B$12:$R$67,3,FALSE)</f>
        <v>#N/A</v>
      </c>
      <c r="F27" s="147" t="e">
        <f>VLOOKUP($C27,Name!$B$12:$R$67,4,FALSE)</f>
        <v>#N/A</v>
      </c>
      <c r="G27" s="122"/>
      <c r="H27" s="199" t="e">
        <f>VLOOKUP($C27,Name!$B$12:$R$67,6,FALSE)</f>
        <v>#N/A</v>
      </c>
      <c r="I27" s="147" t="e">
        <f>VLOOKUP($C27,Name!$B$12:$R$67,7,FALSE)</f>
        <v>#N/A</v>
      </c>
      <c r="J27" s="200" t="e">
        <f>VLOOKUP($C27,Name!$B$12:$R$67,8,FALSE)</f>
        <v>#N/A</v>
      </c>
      <c r="K27" s="148" t="e">
        <f>VLOOKUP($C27,Name!$B$12:$R$67,9,FALSE)</f>
        <v>#N/A</v>
      </c>
      <c r="L27" s="147" t="e">
        <f>VLOOKUP($C27,Name!$B$12:$R$67,10,FALSE)</f>
        <v>#N/A</v>
      </c>
      <c r="M27" s="196" t="e">
        <f>VLOOKUP($C27,Name!$B$12:$R$67,11,FALSE)</f>
        <v>#N/A</v>
      </c>
      <c r="N27" s="148" t="e">
        <f>VLOOKUP($C27,Name!$B$12:$R$67,12,FALSE)</f>
        <v>#N/A</v>
      </c>
      <c r="O27" s="148" t="e">
        <f>VLOOKUP($C27,Name!$B$12:$R$67,13,FALSE)</f>
        <v>#N/A</v>
      </c>
      <c r="P27" s="147" t="e">
        <f>VLOOKUP($C27,Name!$B$12:$R$67,14,FALSE)</f>
        <v>#N/A</v>
      </c>
      <c r="Q27" s="147" t="e">
        <f>VLOOKUP($C27,Name!$B$12:$R$67,15,FALSE)</f>
        <v>#N/A</v>
      </c>
      <c r="R27" s="148" t="e">
        <f>VLOOKUP($C27,Name!$B$12:$R$67,16,FALSE)</f>
        <v>#N/A</v>
      </c>
      <c r="S27" s="196" t="e">
        <f>VLOOKUP($C27,Name!$B$12:$R$67,17,FALSE)</f>
        <v>#N/A</v>
      </c>
      <c r="T27" s="83"/>
      <c r="U27" s="83"/>
      <c r="V27" s="83"/>
      <c r="W27" s="83"/>
      <c r="X27" s="83"/>
      <c r="Y27" s="84"/>
      <c r="Z27" s="174">
        <f t="shared" si="0"/>
        <v>0</v>
      </c>
      <c r="AA27" s="175" t="s">
        <v>66</v>
      </c>
      <c r="AC27" s="41">
        <f t="shared" si="1"/>
        <v>0</v>
      </c>
      <c r="AD27" s="41"/>
    </row>
    <row r="28" spans="1:30" ht="20.100000000000001" customHeight="1" x14ac:dyDescent="0.25">
      <c r="A28" s="41">
        <f>Name!$E$7</f>
        <v>0</v>
      </c>
      <c r="B28" s="24" t="s">
        <v>29</v>
      </c>
      <c r="C28" s="168"/>
      <c r="D28" s="188" t="e">
        <f>VLOOKUP($C28,Name!$B$12:$R$67,2,FALSE)</f>
        <v>#N/A</v>
      </c>
      <c r="E28" s="148" t="e">
        <f>VLOOKUP($C28,Name!$B$12:$R$67,3,FALSE)</f>
        <v>#N/A</v>
      </c>
      <c r="F28" s="147" t="e">
        <f>VLOOKUP($C28,Name!$B$12:$R$67,4,FALSE)</f>
        <v>#N/A</v>
      </c>
      <c r="G28" s="122"/>
      <c r="H28" s="199" t="e">
        <f>VLOOKUP($C28,Name!$B$12:$R$67,6,FALSE)</f>
        <v>#N/A</v>
      </c>
      <c r="I28" s="147" t="e">
        <f>VLOOKUP($C28,Name!$B$12:$R$67,7,FALSE)</f>
        <v>#N/A</v>
      </c>
      <c r="J28" s="200" t="e">
        <f>VLOOKUP($C28,Name!$B$12:$R$67,8,FALSE)</f>
        <v>#N/A</v>
      </c>
      <c r="K28" s="148" t="e">
        <f>VLOOKUP($C28,Name!$B$12:$R$67,9,FALSE)</f>
        <v>#N/A</v>
      </c>
      <c r="L28" s="147" t="e">
        <f>VLOOKUP($C28,Name!$B$12:$R$67,10,FALSE)</f>
        <v>#N/A</v>
      </c>
      <c r="M28" s="196" t="e">
        <f>VLOOKUP($C28,Name!$B$12:$R$67,11,FALSE)</f>
        <v>#N/A</v>
      </c>
      <c r="N28" s="148" t="e">
        <f>VLOOKUP($C28,Name!$B$12:$R$67,12,FALSE)</f>
        <v>#N/A</v>
      </c>
      <c r="O28" s="148" t="e">
        <f>VLOOKUP($C28,Name!$B$12:$R$67,13,FALSE)</f>
        <v>#N/A</v>
      </c>
      <c r="P28" s="147" t="e">
        <f>VLOOKUP($C28,Name!$B$12:$R$67,14,FALSE)</f>
        <v>#N/A</v>
      </c>
      <c r="Q28" s="147" t="e">
        <f>VLOOKUP($C28,Name!$B$12:$R$67,15,FALSE)</f>
        <v>#N/A</v>
      </c>
      <c r="R28" s="148" t="e">
        <f>VLOOKUP($C28,Name!$B$12:$R$67,16,FALSE)</f>
        <v>#N/A</v>
      </c>
      <c r="S28" s="196" t="e">
        <f>VLOOKUP($C28,Name!$B$12:$R$67,17,FALSE)</f>
        <v>#N/A</v>
      </c>
      <c r="T28" s="83"/>
      <c r="U28" s="83"/>
      <c r="V28" s="83"/>
      <c r="W28" s="83"/>
      <c r="X28" s="83"/>
      <c r="Y28" s="84"/>
      <c r="Z28" s="174">
        <f t="shared" si="0"/>
        <v>0</v>
      </c>
      <c r="AA28" s="175" t="s">
        <v>66</v>
      </c>
      <c r="AC28" s="41">
        <f t="shared" si="1"/>
        <v>0</v>
      </c>
      <c r="AD28" s="41"/>
    </row>
    <row r="29" spans="1:30" ht="20.100000000000001" customHeight="1" thickBot="1" x14ac:dyDescent="0.3">
      <c r="A29" s="41">
        <f>Name!$E$7</f>
        <v>0</v>
      </c>
      <c r="B29" s="24" t="s">
        <v>29</v>
      </c>
      <c r="C29" s="171"/>
      <c r="D29" s="189" t="e">
        <f>VLOOKUP($C29,Name!$B$12:$R$67,2,FALSE)</f>
        <v>#N/A</v>
      </c>
      <c r="E29" s="190" t="e">
        <f>VLOOKUP($C29,Name!$B$12:$R$67,3,FALSE)</f>
        <v>#N/A</v>
      </c>
      <c r="F29" s="191" t="e">
        <f>VLOOKUP($C29,Name!$B$12:$R$67,4,FALSE)</f>
        <v>#N/A</v>
      </c>
      <c r="G29" s="123"/>
      <c r="H29" s="201" t="e">
        <f>VLOOKUP($C29,Name!$B$12:$R$67,6,FALSE)</f>
        <v>#N/A</v>
      </c>
      <c r="I29" s="191" t="e">
        <f>VLOOKUP($C29,Name!$B$12:$R$67,7,FALSE)</f>
        <v>#N/A</v>
      </c>
      <c r="J29" s="202" t="e">
        <f>VLOOKUP($C29,Name!$B$12:$R$67,8,FALSE)</f>
        <v>#N/A</v>
      </c>
      <c r="K29" s="190" t="e">
        <f>VLOOKUP($C29,Name!$B$12:$R$67,9,FALSE)</f>
        <v>#N/A</v>
      </c>
      <c r="L29" s="191" t="e">
        <f>VLOOKUP($C29,Name!$B$12:$R$67,10,FALSE)</f>
        <v>#N/A</v>
      </c>
      <c r="M29" s="203" t="e">
        <f>VLOOKUP($C29,Name!$B$12:$R$67,11,FALSE)</f>
        <v>#N/A</v>
      </c>
      <c r="N29" s="190" t="e">
        <f>VLOOKUP($C29,Name!$B$12:$R$67,12,FALSE)</f>
        <v>#N/A</v>
      </c>
      <c r="O29" s="190" t="e">
        <f>VLOOKUP($C29,Name!$B$12:$R$67,13,FALSE)</f>
        <v>#N/A</v>
      </c>
      <c r="P29" s="191" t="e">
        <f>VLOOKUP($C29,Name!$B$12:$R$67,14,FALSE)</f>
        <v>#N/A</v>
      </c>
      <c r="Q29" s="191" t="e">
        <f>VLOOKUP($C29,Name!$B$12:$R$67,15,FALSE)</f>
        <v>#N/A</v>
      </c>
      <c r="R29" s="190" t="e">
        <f>VLOOKUP($C29,Name!$B$12:$R$67,16,FALSE)</f>
        <v>#N/A</v>
      </c>
      <c r="S29" s="203" t="e">
        <f>VLOOKUP($C29,Name!$B$12:$R$67,17,FALSE)</f>
        <v>#N/A</v>
      </c>
      <c r="T29" s="83"/>
      <c r="U29" s="83"/>
      <c r="V29" s="83"/>
      <c r="W29" s="83"/>
      <c r="X29" s="83"/>
      <c r="Y29" s="84"/>
      <c r="Z29" s="174">
        <f t="shared" si="0"/>
        <v>0</v>
      </c>
      <c r="AA29" s="175" t="s">
        <v>66</v>
      </c>
      <c r="AC29" s="41">
        <f t="shared" si="1"/>
        <v>0</v>
      </c>
      <c r="AD29" s="41"/>
    </row>
    <row r="30" spans="1:30" ht="20.100000000000001" customHeight="1" thickBot="1" x14ac:dyDescent="0.3">
      <c r="A30" s="41">
        <f>Name!$E$7</f>
        <v>0</v>
      </c>
      <c r="B30" s="114" t="s">
        <v>30</v>
      </c>
      <c r="C30" s="170"/>
      <c r="D30" s="188" t="e">
        <f>VLOOKUP($C30,Name!$B$12:$R$67,2,FALSE)</f>
        <v>#N/A</v>
      </c>
      <c r="E30" s="148" t="e">
        <f>VLOOKUP($C30,Name!$B$12:$R$67,3,FALSE)</f>
        <v>#N/A</v>
      </c>
      <c r="F30" s="147" t="e">
        <f>VLOOKUP($C30,Name!$B$12:$R$67,4,FALSE)</f>
        <v>#N/A</v>
      </c>
      <c r="G30" s="121"/>
      <c r="H30" s="199" t="e">
        <f>VLOOKUP($C30,Name!$B$12:$R$67,6,FALSE)</f>
        <v>#N/A</v>
      </c>
      <c r="I30" s="147" t="e">
        <f>VLOOKUP($C30,Name!$B$12:$R$67,7,FALSE)</f>
        <v>#N/A</v>
      </c>
      <c r="J30" s="200" t="e">
        <f>VLOOKUP($C30,Name!$B$12:$R$67,8,FALSE)</f>
        <v>#N/A</v>
      </c>
      <c r="K30" s="148" t="e">
        <f>VLOOKUP($C30,Name!$B$12:$R$67,9,FALSE)</f>
        <v>#N/A</v>
      </c>
      <c r="L30" s="147" t="e">
        <f>VLOOKUP($C30,Name!$B$12:$R$67,10,FALSE)</f>
        <v>#N/A</v>
      </c>
      <c r="M30" s="196" t="e">
        <f>VLOOKUP($C30,Name!$B$12:$R$67,11,FALSE)</f>
        <v>#N/A</v>
      </c>
      <c r="N30" s="148" t="e">
        <f>VLOOKUP($C30,Name!$B$12:$R$67,12,FALSE)</f>
        <v>#N/A</v>
      </c>
      <c r="O30" s="148" t="e">
        <f>VLOOKUP($C30,Name!$B$12:$R$67,13,FALSE)</f>
        <v>#N/A</v>
      </c>
      <c r="P30" s="147" t="e">
        <f>VLOOKUP($C30,Name!$B$12:$R$67,14,FALSE)</f>
        <v>#N/A</v>
      </c>
      <c r="Q30" s="147" t="e">
        <f>VLOOKUP($C30,Name!$B$12:$R$67,15,FALSE)</f>
        <v>#N/A</v>
      </c>
      <c r="R30" s="148" t="e">
        <f>VLOOKUP($C30,Name!$B$12:$R$67,16,FALSE)</f>
        <v>#N/A</v>
      </c>
      <c r="S30" s="196" t="e">
        <f>VLOOKUP($C30,Name!$B$12:$R$67,17,FALSE)</f>
        <v>#N/A</v>
      </c>
      <c r="T30" s="82"/>
      <c r="U30" s="82"/>
      <c r="V30" s="82"/>
      <c r="W30" s="82"/>
      <c r="X30" s="82"/>
      <c r="Y30" s="82"/>
      <c r="Z30" s="179">
        <f t="shared" si="0"/>
        <v>0</v>
      </c>
      <c r="AA30" s="178">
        <f>SUM(Z30:Z33)</f>
        <v>0</v>
      </c>
      <c r="AB30" s="41">
        <f>SUM(Z30:Z33)</f>
        <v>0</v>
      </c>
      <c r="AC30" s="41">
        <f t="shared" si="1"/>
        <v>0</v>
      </c>
      <c r="AD30" s="41"/>
    </row>
    <row r="31" spans="1:30" ht="20.100000000000001" customHeight="1" x14ac:dyDescent="0.25">
      <c r="A31" s="41">
        <f>Name!$E$7</f>
        <v>0</v>
      </c>
      <c r="B31" s="24" t="s">
        <v>30</v>
      </c>
      <c r="C31" s="168"/>
      <c r="D31" s="188" t="e">
        <f>VLOOKUP($C31,Name!$B$12:$R$67,2,FALSE)</f>
        <v>#N/A</v>
      </c>
      <c r="E31" s="148" t="e">
        <f>VLOOKUP($C31,Name!$B$12:$R$67,3,FALSE)</f>
        <v>#N/A</v>
      </c>
      <c r="F31" s="147" t="e">
        <f>VLOOKUP($C31,Name!$B$12:$R$67,4,FALSE)</f>
        <v>#N/A</v>
      </c>
      <c r="G31" s="122"/>
      <c r="H31" s="199" t="e">
        <f>VLOOKUP($C31,Name!$B$12:$R$67,6,FALSE)</f>
        <v>#N/A</v>
      </c>
      <c r="I31" s="147" t="e">
        <f>VLOOKUP($C31,Name!$B$12:$R$67,7,FALSE)</f>
        <v>#N/A</v>
      </c>
      <c r="J31" s="200" t="e">
        <f>VLOOKUP($C31,Name!$B$12:$R$67,8,FALSE)</f>
        <v>#N/A</v>
      </c>
      <c r="K31" s="148" t="e">
        <f>VLOOKUP($C31,Name!$B$12:$R$67,9,FALSE)</f>
        <v>#N/A</v>
      </c>
      <c r="L31" s="147" t="e">
        <f>VLOOKUP($C31,Name!$B$12:$R$67,10,FALSE)</f>
        <v>#N/A</v>
      </c>
      <c r="M31" s="196" t="e">
        <f>VLOOKUP($C31,Name!$B$12:$R$67,11,FALSE)</f>
        <v>#N/A</v>
      </c>
      <c r="N31" s="148" t="e">
        <f>VLOOKUP($C31,Name!$B$12:$R$67,12,FALSE)</f>
        <v>#N/A</v>
      </c>
      <c r="O31" s="148" t="e">
        <f>VLOOKUP($C31,Name!$B$12:$R$67,13,FALSE)</f>
        <v>#N/A</v>
      </c>
      <c r="P31" s="147" t="e">
        <f>VLOOKUP($C31,Name!$B$12:$R$67,14,FALSE)</f>
        <v>#N/A</v>
      </c>
      <c r="Q31" s="147" t="e">
        <f>VLOOKUP($C31,Name!$B$12:$R$67,15,FALSE)</f>
        <v>#N/A</v>
      </c>
      <c r="R31" s="148" t="e">
        <f>VLOOKUP($C31,Name!$B$12:$R$67,16,FALSE)</f>
        <v>#N/A</v>
      </c>
      <c r="S31" s="196" t="e">
        <f>VLOOKUP($C31,Name!$B$12:$R$67,17,FALSE)</f>
        <v>#N/A</v>
      </c>
      <c r="T31" s="83"/>
      <c r="U31" s="83"/>
      <c r="V31" s="83"/>
      <c r="W31" s="83"/>
      <c r="X31" s="83"/>
      <c r="Y31" s="84"/>
      <c r="Z31" s="174">
        <f t="shared" si="0"/>
        <v>0</v>
      </c>
      <c r="AA31" s="175" t="s">
        <v>66</v>
      </c>
      <c r="AC31" s="41">
        <f t="shared" si="1"/>
        <v>0</v>
      </c>
      <c r="AD31" s="41"/>
    </row>
    <row r="32" spans="1:30" ht="20.100000000000001" customHeight="1" x14ac:dyDescent="0.25">
      <c r="A32" s="41">
        <f>Name!$E$7</f>
        <v>0</v>
      </c>
      <c r="B32" s="24" t="s">
        <v>30</v>
      </c>
      <c r="C32" s="168"/>
      <c r="D32" s="188" t="e">
        <f>VLOOKUP($C32,Name!$B$12:$R$67,2,FALSE)</f>
        <v>#N/A</v>
      </c>
      <c r="E32" s="148" t="e">
        <f>VLOOKUP($C32,Name!$B$12:$R$67,3,FALSE)</f>
        <v>#N/A</v>
      </c>
      <c r="F32" s="147" t="e">
        <f>VLOOKUP($C32,Name!$B$12:$R$67,4,FALSE)</f>
        <v>#N/A</v>
      </c>
      <c r="G32" s="122"/>
      <c r="H32" s="199" t="e">
        <f>VLOOKUP($C32,Name!$B$12:$R$67,6,FALSE)</f>
        <v>#N/A</v>
      </c>
      <c r="I32" s="147" t="e">
        <f>VLOOKUP($C32,Name!$B$12:$R$67,7,FALSE)</f>
        <v>#N/A</v>
      </c>
      <c r="J32" s="200" t="e">
        <f>VLOOKUP($C32,Name!$B$12:$R$67,8,FALSE)</f>
        <v>#N/A</v>
      </c>
      <c r="K32" s="148" t="e">
        <f>VLOOKUP($C32,Name!$B$12:$R$67,9,FALSE)</f>
        <v>#N/A</v>
      </c>
      <c r="L32" s="147" t="e">
        <f>VLOOKUP($C32,Name!$B$12:$R$67,10,FALSE)</f>
        <v>#N/A</v>
      </c>
      <c r="M32" s="196" t="e">
        <f>VLOOKUP($C32,Name!$B$12:$R$67,11,FALSE)</f>
        <v>#N/A</v>
      </c>
      <c r="N32" s="148" t="e">
        <f>VLOOKUP($C32,Name!$B$12:$R$67,12,FALSE)</f>
        <v>#N/A</v>
      </c>
      <c r="O32" s="148" t="e">
        <f>VLOOKUP($C32,Name!$B$12:$R$67,13,FALSE)</f>
        <v>#N/A</v>
      </c>
      <c r="P32" s="147" t="e">
        <f>VLOOKUP($C32,Name!$B$12:$R$67,14,FALSE)</f>
        <v>#N/A</v>
      </c>
      <c r="Q32" s="147" t="e">
        <f>VLOOKUP($C32,Name!$B$12:$R$67,15,FALSE)</f>
        <v>#N/A</v>
      </c>
      <c r="R32" s="148" t="e">
        <f>VLOOKUP($C32,Name!$B$12:$R$67,16,FALSE)</f>
        <v>#N/A</v>
      </c>
      <c r="S32" s="196" t="e">
        <f>VLOOKUP($C32,Name!$B$12:$R$67,17,FALSE)</f>
        <v>#N/A</v>
      </c>
      <c r="T32" s="83"/>
      <c r="U32" s="83"/>
      <c r="V32" s="83"/>
      <c r="W32" s="83"/>
      <c r="X32" s="83"/>
      <c r="Y32" s="84"/>
      <c r="Z32" s="174">
        <f t="shared" si="0"/>
        <v>0</v>
      </c>
      <c r="AA32" s="175" t="s">
        <v>66</v>
      </c>
      <c r="AC32" s="41">
        <f t="shared" si="1"/>
        <v>0</v>
      </c>
      <c r="AD32" s="41"/>
    </row>
    <row r="33" spans="1:30" ht="20.100000000000001" customHeight="1" thickBot="1" x14ac:dyDescent="0.3">
      <c r="A33" s="41">
        <f>Name!$E$7</f>
        <v>0</v>
      </c>
      <c r="B33" s="24" t="s">
        <v>30</v>
      </c>
      <c r="C33" s="171"/>
      <c r="D33" s="189" t="e">
        <f>VLOOKUP($C33,Name!$B$12:$R$67,2,FALSE)</f>
        <v>#N/A</v>
      </c>
      <c r="E33" s="190" t="e">
        <f>VLOOKUP($C33,Name!$B$12:$R$67,3,FALSE)</f>
        <v>#N/A</v>
      </c>
      <c r="F33" s="191" t="e">
        <f>VLOOKUP($C33,Name!$B$12:$R$67,4,FALSE)</f>
        <v>#N/A</v>
      </c>
      <c r="G33" s="123"/>
      <c r="H33" s="201" t="e">
        <f>VLOOKUP($C33,Name!$B$12:$R$67,6,FALSE)</f>
        <v>#N/A</v>
      </c>
      <c r="I33" s="191" t="e">
        <f>VLOOKUP($C33,Name!$B$12:$R$67,7,FALSE)</f>
        <v>#N/A</v>
      </c>
      <c r="J33" s="202" t="e">
        <f>VLOOKUP($C33,Name!$B$12:$R$67,8,FALSE)</f>
        <v>#N/A</v>
      </c>
      <c r="K33" s="190" t="e">
        <f>VLOOKUP($C33,Name!$B$12:$R$67,9,FALSE)</f>
        <v>#N/A</v>
      </c>
      <c r="L33" s="191" t="e">
        <f>VLOOKUP($C33,Name!$B$12:$R$67,10,FALSE)</f>
        <v>#N/A</v>
      </c>
      <c r="M33" s="203" t="e">
        <f>VLOOKUP($C33,Name!$B$12:$R$67,11,FALSE)</f>
        <v>#N/A</v>
      </c>
      <c r="N33" s="190" t="e">
        <f>VLOOKUP($C33,Name!$B$12:$R$67,12,FALSE)</f>
        <v>#N/A</v>
      </c>
      <c r="O33" s="190" t="e">
        <f>VLOOKUP($C33,Name!$B$12:$R$67,13,FALSE)</f>
        <v>#N/A</v>
      </c>
      <c r="P33" s="191" t="e">
        <f>VLOOKUP($C33,Name!$B$12:$R$67,14,FALSE)</f>
        <v>#N/A</v>
      </c>
      <c r="Q33" s="191" t="e">
        <f>VLOOKUP($C33,Name!$B$12:$R$67,15,FALSE)</f>
        <v>#N/A</v>
      </c>
      <c r="R33" s="190" t="e">
        <f>VLOOKUP($C33,Name!$B$12:$R$67,16,FALSE)</f>
        <v>#N/A</v>
      </c>
      <c r="S33" s="203" t="e">
        <f>VLOOKUP($C33,Name!$B$12:$R$67,17,FALSE)</f>
        <v>#N/A</v>
      </c>
      <c r="T33" s="83"/>
      <c r="U33" s="83"/>
      <c r="V33" s="83"/>
      <c r="W33" s="83"/>
      <c r="X33" s="83"/>
      <c r="Y33" s="84"/>
      <c r="Z33" s="174">
        <f t="shared" si="0"/>
        <v>0</v>
      </c>
      <c r="AA33" s="175" t="s">
        <v>66</v>
      </c>
      <c r="AC33" s="41">
        <f t="shared" si="1"/>
        <v>0</v>
      </c>
      <c r="AD33" s="41"/>
    </row>
    <row r="34" spans="1:30" ht="20.100000000000001" customHeight="1" thickBot="1" x14ac:dyDescent="0.3">
      <c r="A34" s="41">
        <f>Name!$E$7</f>
        <v>0</v>
      </c>
      <c r="B34" s="114" t="s">
        <v>31</v>
      </c>
      <c r="C34" s="170"/>
      <c r="D34" s="188" t="e">
        <f>VLOOKUP($C34,Name!$B$12:$R$67,2,FALSE)</f>
        <v>#N/A</v>
      </c>
      <c r="E34" s="148" t="e">
        <f>VLOOKUP($C34,Name!$B$12:$R$67,3,FALSE)</f>
        <v>#N/A</v>
      </c>
      <c r="F34" s="147" t="e">
        <f>VLOOKUP($C34,Name!$B$12:$R$67,4,FALSE)</f>
        <v>#N/A</v>
      </c>
      <c r="G34" s="121"/>
      <c r="H34" s="199" t="e">
        <f>VLOOKUP($C34,Name!$B$12:$R$67,6,FALSE)</f>
        <v>#N/A</v>
      </c>
      <c r="I34" s="147" t="e">
        <f>VLOOKUP($C34,Name!$B$12:$R$67,7,FALSE)</f>
        <v>#N/A</v>
      </c>
      <c r="J34" s="200" t="e">
        <f>VLOOKUP($C34,Name!$B$12:$R$67,8,FALSE)</f>
        <v>#N/A</v>
      </c>
      <c r="K34" s="148" t="e">
        <f>VLOOKUP($C34,Name!$B$12:$R$67,9,FALSE)</f>
        <v>#N/A</v>
      </c>
      <c r="L34" s="147" t="e">
        <f>VLOOKUP($C34,Name!$B$12:$R$67,10,FALSE)</f>
        <v>#N/A</v>
      </c>
      <c r="M34" s="196" t="e">
        <f>VLOOKUP($C34,Name!$B$12:$R$67,11,FALSE)</f>
        <v>#N/A</v>
      </c>
      <c r="N34" s="148" t="e">
        <f>VLOOKUP($C34,Name!$B$12:$R$67,12,FALSE)</f>
        <v>#N/A</v>
      </c>
      <c r="O34" s="148" t="e">
        <f>VLOOKUP($C34,Name!$B$12:$R$67,13,FALSE)</f>
        <v>#N/A</v>
      </c>
      <c r="P34" s="147" t="e">
        <f>VLOOKUP($C34,Name!$B$12:$R$67,14,FALSE)</f>
        <v>#N/A</v>
      </c>
      <c r="Q34" s="147" t="e">
        <f>VLOOKUP($C34,Name!$B$12:$R$67,15,FALSE)</f>
        <v>#N/A</v>
      </c>
      <c r="R34" s="148" t="e">
        <f>VLOOKUP($C34,Name!$B$12:$R$67,16,FALSE)</f>
        <v>#N/A</v>
      </c>
      <c r="S34" s="196" t="e">
        <f>VLOOKUP($C34,Name!$B$12:$R$67,17,FALSE)</f>
        <v>#N/A</v>
      </c>
      <c r="T34" s="82"/>
      <c r="U34" s="82"/>
      <c r="V34" s="82"/>
      <c r="W34" s="82"/>
      <c r="X34" s="82"/>
      <c r="Y34" s="82"/>
      <c r="Z34" s="179">
        <f t="shared" si="0"/>
        <v>0</v>
      </c>
      <c r="AA34" s="178">
        <f>SUM(Z34:Z37)</f>
        <v>0</v>
      </c>
      <c r="AB34" s="41">
        <f>SUM(Z34:Z37)</f>
        <v>0</v>
      </c>
      <c r="AC34" s="41">
        <f t="shared" si="1"/>
        <v>0</v>
      </c>
      <c r="AD34" s="41"/>
    </row>
    <row r="35" spans="1:30" ht="20.100000000000001" customHeight="1" x14ac:dyDescent="0.25">
      <c r="A35" s="41">
        <f>Name!$E$7</f>
        <v>0</v>
      </c>
      <c r="B35" s="24" t="s">
        <v>31</v>
      </c>
      <c r="C35" s="168"/>
      <c r="D35" s="188" t="e">
        <f>VLOOKUP($C35,Name!$B$12:$R$67,2,FALSE)</f>
        <v>#N/A</v>
      </c>
      <c r="E35" s="148" t="e">
        <f>VLOOKUP($C35,Name!$B$12:$R$67,3,FALSE)</f>
        <v>#N/A</v>
      </c>
      <c r="F35" s="147" t="e">
        <f>VLOOKUP($C35,Name!$B$12:$R$67,4,FALSE)</f>
        <v>#N/A</v>
      </c>
      <c r="G35" s="122"/>
      <c r="H35" s="199" t="e">
        <f>VLOOKUP($C35,Name!$B$12:$R$67,6,FALSE)</f>
        <v>#N/A</v>
      </c>
      <c r="I35" s="147" t="e">
        <f>VLOOKUP($C35,Name!$B$12:$R$67,7,FALSE)</f>
        <v>#N/A</v>
      </c>
      <c r="J35" s="200" t="e">
        <f>VLOOKUP($C35,Name!$B$12:$R$67,8,FALSE)</f>
        <v>#N/A</v>
      </c>
      <c r="K35" s="148" t="e">
        <f>VLOOKUP($C35,Name!$B$12:$R$67,9,FALSE)</f>
        <v>#N/A</v>
      </c>
      <c r="L35" s="147" t="e">
        <f>VLOOKUP($C35,Name!$B$12:$R$67,10,FALSE)</f>
        <v>#N/A</v>
      </c>
      <c r="M35" s="196" t="e">
        <f>VLOOKUP($C35,Name!$B$12:$R$67,11,FALSE)</f>
        <v>#N/A</v>
      </c>
      <c r="N35" s="148" t="e">
        <f>VLOOKUP($C35,Name!$B$12:$R$67,12,FALSE)</f>
        <v>#N/A</v>
      </c>
      <c r="O35" s="148" t="e">
        <f>VLOOKUP($C35,Name!$B$12:$R$67,13,FALSE)</f>
        <v>#N/A</v>
      </c>
      <c r="P35" s="147" t="e">
        <f>VLOOKUP($C35,Name!$B$12:$R$67,14,FALSE)</f>
        <v>#N/A</v>
      </c>
      <c r="Q35" s="147" t="e">
        <f>VLOOKUP($C35,Name!$B$12:$R$67,15,FALSE)</f>
        <v>#N/A</v>
      </c>
      <c r="R35" s="148" t="e">
        <f>VLOOKUP($C35,Name!$B$12:$R$67,16,FALSE)</f>
        <v>#N/A</v>
      </c>
      <c r="S35" s="196" t="e">
        <f>VLOOKUP($C35,Name!$B$12:$R$67,17,FALSE)</f>
        <v>#N/A</v>
      </c>
      <c r="T35" s="83"/>
      <c r="U35" s="83"/>
      <c r="V35" s="83"/>
      <c r="W35" s="83"/>
      <c r="X35" s="83"/>
      <c r="Y35" s="84"/>
      <c r="Z35" s="174">
        <f t="shared" si="0"/>
        <v>0</v>
      </c>
      <c r="AA35" s="175" t="s">
        <v>66</v>
      </c>
      <c r="AC35" s="41">
        <f t="shared" si="1"/>
        <v>0</v>
      </c>
      <c r="AD35" s="41"/>
    </row>
    <row r="36" spans="1:30" ht="20.100000000000001" customHeight="1" x14ac:dyDescent="0.25">
      <c r="A36" s="41">
        <f>Name!$E$7</f>
        <v>0</v>
      </c>
      <c r="B36" s="24" t="s">
        <v>31</v>
      </c>
      <c r="C36" s="168"/>
      <c r="D36" s="188" t="e">
        <f>VLOOKUP($C36,Name!$B$12:$R$67,2,FALSE)</f>
        <v>#N/A</v>
      </c>
      <c r="E36" s="148" t="e">
        <f>VLOOKUP($C36,Name!$B$12:$R$67,3,FALSE)</f>
        <v>#N/A</v>
      </c>
      <c r="F36" s="147" t="e">
        <f>VLOOKUP($C36,Name!$B$12:$R$67,4,FALSE)</f>
        <v>#N/A</v>
      </c>
      <c r="G36" s="122"/>
      <c r="H36" s="199" t="e">
        <f>VLOOKUP($C36,Name!$B$12:$R$67,6,FALSE)</f>
        <v>#N/A</v>
      </c>
      <c r="I36" s="147" t="e">
        <f>VLOOKUP($C36,Name!$B$12:$R$67,7,FALSE)</f>
        <v>#N/A</v>
      </c>
      <c r="J36" s="200" t="e">
        <f>VLOOKUP($C36,Name!$B$12:$R$67,8,FALSE)</f>
        <v>#N/A</v>
      </c>
      <c r="K36" s="148" t="e">
        <f>VLOOKUP($C36,Name!$B$12:$R$67,9,FALSE)</f>
        <v>#N/A</v>
      </c>
      <c r="L36" s="147" t="e">
        <f>VLOOKUP($C36,Name!$B$12:$R$67,10,FALSE)</f>
        <v>#N/A</v>
      </c>
      <c r="M36" s="196" t="e">
        <f>VLOOKUP($C36,Name!$B$12:$R$67,11,FALSE)</f>
        <v>#N/A</v>
      </c>
      <c r="N36" s="148" t="e">
        <f>VLOOKUP($C36,Name!$B$12:$R$67,12,FALSE)</f>
        <v>#N/A</v>
      </c>
      <c r="O36" s="148" t="e">
        <f>VLOOKUP($C36,Name!$B$12:$R$67,13,FALSE)</f>
        <v>#N/A</v>
      </c>
      <c r="P36" s="147" t="e">
        <f>VLOOKUP($C36,Name!$B$12:$R$67,14,FALSE)</f>
        <v>#N/A</v>
      </c>
      <c r="Q36" s="147" t="e">
        <f>VLOOKUP($C36,Name!$B$12:$R$67,15,FALSE)</f>
        <v>#N/A</v>
      </c>
      <c r="R36" s="148" t="e">
        <f>VLOOKUP($C36,Name!$B$12:$R$67,16,FALSE)</f>
        <v>#N/A</v>
      </c>
      <c r="S36" s="196" t="e">
        <f>VLOOKUP($C36,Name!$B$12:$R$67,17,FALSE)</f>
        <v>#N/A</v>
      </c>
      <c r="T36" s="83"/>
      <c r="U36" s="83"/>
      <c r="V36" s="83"/>
      <c r="W36" s="83"/>
      <c r="X36" s="83"/>
      <c r="Y36" s="84"/>
      <c r="Z36" s="174">
        <f t="shared" si="0"/>
        <v>0</v>
      </c>
      <c r="AA36" s="175" t="s">
        <v>66</v>
      </c>
      <c r="AC36" s="41">
        <f t="shared" si="1"/>
        <v>0</v>
      </c>
      <c r="AD36" s="41"/>
    </row>
    <row r="37" spans="1:30" ht="20.100000000000001" customHeight="1" thickBot="1" x14ac:dyDescent="0.3">
      <c r="A37" s="41">
        <f>Name!$E$7</f>
        <v>0</v>
      </c>
      <c r="B37" s="24" t="s">
        <v>31</v>
      </c>
      <c r="C37" s="171"/>
      <c r="D37" s="192" t="e">
        <f>VLOOKUP($C37,Name!$B$12:$R$67,2,FALSE)</f>
        <v>#N/A</v>
      </c>
      <c r="E37" s="193" t="e">
        <f>VLOOKUP($C37,Name!$B$12:$R$67,3,FALSE)</f>
        <v>#N/A</v>
      </c>
      <c r="F37" s="194" t="e">
        <f>VLOOKUP($C37,Name!$B$12:$R$67,4,FALSE)</f>
        <v>#N/A</v>
      </c>
      <c r="G37" s="122"/>
      <c r="H37" s="204" t="e">
        <f>VLOOKUP($C37,Name!$B$12:$R$67,6,FALSE)</f>
        <v>#N/A</v>
      </c>
      <c r="I37" s="194" t="e">
        <f>VLOOKUP($C37,Name!$B$12:$R$67,7,FALSE)</f>
        <v>#N/A</v>
      </c>
      <c r="J37" s="205" t="e">
        <f>VLOOKUP($C37,Name!$B$12:$R$67,8,FALSE)</f>
        <v>#N/A</v>
      </c>
      <c r="K37" s="193" t="e">
        <f>VLOOKUP($C37,Name!$B$12:$R$67,9,FALSE)</f>
        <v>#N/A</v>
      </c>
      <c r="L37" s="194" t="e">
        <f>VLOOKUP($C37,Name!$B$12:$R$67,10,FALSE)</f>
        <v>#N/A</v>
      </c>
      <c r="M37" s="206" t="e">
        <f>VLOOKUP($C37,Name!$B$12:$R$67,11,FALSE)</f>
        <v>#N/A</v>
      </c>
      <c r="N37" s="193" t="e">
        <f>VLOOKUP($C37,Name!$B$12:$R$67,12,FALSE)</f>
        <v>#N/A</v>
      </c>
      <c r="O37" s="193" t="e">
        <f>VLOOKUP($C37,Name!$B$12:$R$67,13,FALSE)</f>
        <v>#N/A</v>
      </c>
      <c r="P37" s="194" t="e">
        <f>VLOOKUP($C37,Name!$B$12:$R$67,14,FALSE)</f>
        <v>#N/A</v>
      </c>
      <c r="Q37" s="194" t="e">
        <f>VLOOKUP($C37,Name!$B$12:$R$67,15,FALSE)</f>
        <v>#N/A</v>
      </c>
      <c r="R37" s="193" t="e">
        <f>VLOOKUP($C37,Name!$B$12:$R$67,16,FALSE)</f>
        <v>#N/A</v>
      </c>
      <c r="S37" s="206" t="e">
        <f>VLOOKUP($C37,Name!$B$12:$R$67,17,FALSE)</f>
        <v>#N/A</v>
      </c>
      <c r="T37" s="83"/>
      <c r="U37" s="83"/>
      <c r="V37" s="83"/>
      <c r="W37" s="83"/>
      <c r="X37" s="83"/>
      <c r="Y37" s="84"/>
      <c r="Z37" s="174">
        <f t="shared" si="0"/>
        <v>0</v>
      </c>
      <c r="AA37" s="175" t="s">
        <v>66</v>
      </c>
      <c r="AC37" s="41">
        <f t="shared" si="1"/>
        <v>0</v>
      </c>
      <c r="AD37" s="41"/>
    </row>
    <row r="38" spans="1:30" ht="20.100000000000001" customHeight="1" thickBot="1" x14ac:dyDescent="0.3">
      <c r="A38" s="227"/>
      <c r="B38" s="221"/>
      <c r="C38" s="222"/>
      <c r="D38" s="264" t="s">
        <v>44</v>
      </c>
      <c r="E38" s="265"/>
      <c r="F38" s="265"/>
      <c r="G38" s="229"/>
      <c r="H38" s="207"/>
      <c r="I38" s="208"/>
      <c r="J38" s="209"/>
      <c r="K38" s="210"/>
      <c r="L38" s="208"/>
      <c r="M38" s="208"/>
      <c r="N38" s="211"/>
      <c r="O38" s="210"/>
      <c r="P38" s="208"/>
      <c r="Q38" s="208"/>
      <c r="R38" s="212"/>
      <c r="S38" s="220"/>
      <c r="T38" s="208"/>
      <c r="U38" s="208"/>
      <c r="V38" s="208"/>
      <c r="W38" s="208"/>
      <c r="X38" s="208"/>
      <c r="Y38" s="208"/>
      <c r="Z38" s="180"/>
      <c r="AA38" s="181"/>
      <c r="AB38" s="182"/>
      <c r="AC38" s="183"/>
      <c r="AD38" s="41"/>
    </row>
    <row r="39" spans="1:30" ht="20.100000000000001" customHeight="1" x14ac:dyDescent="0.25">
      <c r="A39" s="41">
        <f>Name!$E$7</f>
        <v>0</v>
      </c>
      <c r="B39" s="114">
        <v>1</v>
      </c>
      <c r="C39" s="170"/>
      <c r="D39" s="185" t="e">
        <f>VLOOKUP($C39,Name!$B$12:$R$67,2,FALSE)</f>
        <v>#N/A</v>
      </c>
      <c r="E39" s="186" t="e">
        <f>VLOOKUP($C39,Name!$B$12:$R$67,3,FALSE)</f>
        <v>#N/A</v>
      </c>
      <c r="F39" s="195" t="e">
        <f>VLOOKUP($C39,Name!$B$12:$R$67,4,FALSE)</f>
        <v>#N/A</v>
      </c>
      <c r="G39" s="29" t="s">
        <v>36</v>
      </c>
      <c r="H39" s="197" t="e">
        <f>VLOOKUP($C39,Name!$B$12:$R$67,6,FALSE)</f>
        <v>#N/A</v>
      </c>
      <c r="I39" s="187" t="e">
        <f>VLOOKUP($C39,Name!$B$12:$R$67,7,FALSE)</f>
        <v>#N/A</v>
      </c>
      <c r="J39" s="198" t="e">
        <f>VLOOKUP($C39,Name!$B$12:$R$67,8,FALSE)</f>
        <v>#N/A</v>
      </c>
      <c r="K39" s="186" t="e">
        <f>VLOOKUP($C39,Name!$B$12:$R$67,9,FALSE)</f>
        <v>#N/A</v>
      </c>
      <c r="L39" s="187" t="e">
        <f>VLOOKUP($C39,Name!$B$12:$R$67,10,FALSE)</f>
        <v>#N/A</v>
      </c>
      <c r="M39" s="187" t="e">
        <f>VLOOKUP($C39,Name!$B$12:$R$67,11,FALSE)</f>
        <v>#N/A</v>
      </c>
      <c r="N39" s="185" t="e">
        <f>VLOOKUP($C39,Name!$B$12:$R$67,12,FALSE)</f>
        <v>#N/A</v>
      </c>
      <c r="O39" s="186" t="e">
        <f>VLOOKUP($C39,Name!$B$12:$R$67,13,FALSE)</f>
        <v>#N/A</v>
      </c>
      <c r="P39" s="187" t="e">
        <f>VLOOKUP($C39,Name!$B$12:$R$67,14,FALSE)</f>
        <v>#N/A</v>
      </c>
      <c r="Q39" s="187" t="e">
        <f>VLOOKUP($C39,Name!$B$12:$R$67,15,FALSE)</f>
        <v>#N/A</v>
      </c>
      <c r="R39" s="186" t="e">
        <f>VLOOKUP($C39,Name!$B$12:$R$67,16,FALSE)</f>
        <v>#N/A</v>
      </c>
      <c r="S39" s="195" t="e">
        <f>VLOOKUP($C39,Name!$B$12:$R$67,17,FALSE)</f>
        <v>#N/A</v>
      </c>
      <c r="T39" s="82"/>
      <c r="U39" s="82"/>
      <c r="V39" s="82"/>
      <c r="W39" s="82"/>
      <c r="X39" s="82"/>
      <c r="Y39" s="82"/>
      <c r="Z39" s="179">
        <f>SUM(T39:Y39)</f>
        <v>0</v>
      </c>
      <c r="AA39" s="184"/>
      <c r="AC39" s="41">
        <f t="shared" si="1"/>
        <v>0</v>
      </c>
      <c r="AD39" s="41"/>
    </row>
    <row r="40" spans="1:30" ht="20.100000000000001" customHeight="1" x14ac:dyDescent="0.25">
      <c r="A40" s="41">
        <f>Name!$E$7</f>
        <v>0</v>
      </c>
      <c r="B40" s="24">
        <v>2</v>
      </c>
      <c r="C40" s="168"/>
      <c r="D40" s="188" t="e">
        <f>VLOOKUP($C40,Name!$B$12:$R$67,2,FALSE)</f>
        <v>#N/A</v>
      </c>
      <c r="E40" s="148" t="e">
        <f>VLOOKUP($C40,Name!$B$12:$R$67,3,FALSE)</f>
        <v>#N/A</v>
      </c>
      <c r="F40" s="196" t="e">
        <f>VLOOKUP($C40,Name!$B$12:$R$67,4,FALSE)</f>
        <v>#N/A</v>
      </c>
      <c r="G40" s="29" t="s">
        <v>36</v>
      </c>
      <c r="H40" s="199" t="e">
        <f>VLOOKUP($C40,Name!$B$12:$R$67,6,FALSE)</f>
        <v>#N/A</v>
      </c>
      <c r="I40" s="147" t="e">
        <f>VLOOKUP($C40,Name!$B$12:$R$67,7,FALSE)</f>
        <v>#N/A</v>
      </c>
      <c r="J40" s="200" t="e">
        <f>VLOOKUP($C40,Name!$B$12:$R$67,8,FALSE)</f>
        <v>#N/A</v>
      </c>
      <c r="K40" s="148" t="e">
        <f>VLOOKUP($C40,Name!$B$12:$R$67,9,FALSE)</f>
        <v>#N/A</v>
      </c>
      <c r="L40" s="147" t="e">
        <f>VLOOKUP($C40,Name!$B$12:$R$67,10,FALSE)</f>
        <v>#N/A</v>
      </c>
      <c r="M40" s="147" t="e">
        <f>VLOOKUP($C40,Name!$B$12:$R$67,11,FALSE)</f>
        <v>#N/A</v>
      </c>
      <c r="N40" s="188" t="e">
        <f>VLOOKUP($C40,Name!$B$12:$R$67,12,FALSE)</f>
        <v>#N/A</v>
      </c>
      <c r="O40" s="148" t="e">
        <f>VLOOKUP($C40,Name!$B$12:$R$67,13,FALSE)</f>
        <v>#N/A</v>
      </c>
      <c r="P40" s="147" t="e">
        <f>VLOOKUP($C40,Name!$B$12:$R$67,14,FALSE)</f>
        <v>#N/A</v>
      </c>
      <c r="Q40" s="147" t="e">
        <f>VLOOKUP($C40,Name!$B$12:$R$67,15,FALSE)</f>
        <v>#N/A</v>
      </c>
      <c r="R40" s="148" t="e">
        <f>VLOOKUP($C40,Name!$B$12:$R$67,16,FALSE)</f>
        <v>#N/A</v>
      </c>
      <c r="S40" s="196" t="e">
        <f>VLOOKUP($C40,Name!$B$12:$R$67,17,FALSE)</f>
        <v>#N/A</v>
      </c>
      <c r="T40" s="83"/>
      <c r="U40" s="83"/>
      <c r="V40" s="83"/>
      <c r="W40" s="83"/>
      <c r="X40" s="83"/>
      <c r="Y40" s="84"/>
      <c r="Z40" s="174">
        <f>SUM(T40:Y40)</f>
        <v>0</v>
      </c>
      <c r="AA40" s="184"/>
      <c r="AC40" s="41">
        <f t="shared" si="1"/>
        <v>0</v>
      </c>
      <c r="AD40" s="41"/>
    </row>
    <row r="41" spans="1:30" ht="20.100000000000001" customHeight="1" x14ac:dyDescent="0.25">
      <c r="A41" s="41">
        <f>Name!$E$7</f>
        <v>0</v>
      </c>
      <c r="B41" s="24">
        <v>3</v>
      </c>
      <c r="C41" s="168"/>
      <c r="D41" s="188" t="e">
        <f>VLOOKUP($C41,Name!$B$12:$R$67,2,FALSE)</f>
        <v>#N/A</v>
      </c>
      <c r="E41" s="148" t="e">
        <f>VLOOKUP($C41,Name!$B$12:$R$67,3,FALSE)</f>
        <v>#N/A</v>
      </c>
      <c r="F41" s="196" t="e">
        <f>VLOOKUP($C41,Name!$B$12:$R$67,4,FALSE)</f>
        <v>#N/A</v>
      </c>
      <c r="G41" s="29" t="s">
        <v>36</v>
      </c>
      <c r="H41" s="199" t="e">
        <f>VLOOKUP($C41,Name!$B$12:$R$67,6,FALSE)</f>
        <v>#N/A</v>
      </c>
      <c r="I41" s="147" t="e">
        <f>VLOOKUP($C41,Name!$B$12:$R$67,7,FALSE)</f>
        <v>#N/A</v>
      </c>
      <c r="J41" s="200" t="e">
        <f>VLOOKUP($C41,Name!$B$12:$R$67,8,FALSE)</f>
        <v>#N/A</v>
      </c>
      <c r="K41" s="148" t="e">
        <f>VLOOKUP($C41,Name!$B$12:$R$67,9,FALSE)</f>
        <v>#N/A</v>
      </c>
      <c r="L41" s="147" t="e">
        <f>VLOOKUP($C41,Name!$B$12:$R$67,10,FALSE)</f>
        <v>#N/A</v>
      </c>
      <c r="M41" s="147" t="e">
        <f>VLOOKUP($C41,Name!$B$12:$R$67,11,FALSE)</f>
        <v>#N/A</v>
      </c>
      <c r="N41" s="188" t="e">
        <f>VLOOKUP($C41,Name!$B$12:$R$67,12,FALSE)</f>
        <v>#N/A</v>
      </c>
      <c r="O41" s="148" t="e">
        <f>VLOOKUP($C41,Name!$B$12:$R$67,13,FALSE)</f>
        <v>#N/A</v>
      </c>
      <c r="P41" s="147" t="e">
        <f>VLOOKUP($C41,Name!$B$12:$R$67,14,FALSE)</f>
        <v>#N/A</v>
      </c>
      <c r="Q41" s="147" t="e">
        <f>VLOOKUP($C41,Name!$B$12:$R$67,15,FALSE)</f>
        <v>#N/A</v>
      </c>
      <c r="R41" s="148" t="e">
        <f>VLOOKUP($C41,Name!$B$12:$R$67,16,FALSE)</f>
        <v>#N/A</v>
      </c>
      <c r="S41" s="196" t="e">
        <f>VLOOKUP($C41,Name!$B$12:$R$67,17,FALSE)</f>
        <v>#N/A</v>
      </c>
      <c r="T41" s="83"/>
      <c r="U41" s="83"/>
      <c r="V41" s="83"/>
      <c r="W41" s="83"/>
      <c r="X41" s="83"/>
      <c r="Y41" s="84"/>
      <c r="Z41" s="174">
        <f t="shared" ref="Z41:Z67" si="2">SUM(T41:Y41)</f>
        <v>0</v>
      </c>
      <c r="AA41" s="184"/>
      <c r="AC41" s="41">
        <f t="shared" si="1"/>
        <v>0</v>
      </c>
      <c r="AD41" s="41"/>
    </row>
    <row r="42" spans="1:30" ht="20.100000000000001" customHeight="1" x14ac:dyDescent="0.25">
      <c r="A42" s="41">
        <f>Name!$E$7</f>
        <v>0</v>
      </c>
      <c r="B42" s="24">
        <v>4</v>
      </c>
      <c r="C42" s="168"/>
      <c r="D42" s="188" t="e">
        <f>VLOOKUP($C42,Name!$B$12:$R$67,2,FALSE)</f>
        <v>#N/A</v>
      </c>
      <c r="E42" s="148" t="e">
        <f>VLOOKUP($C42,Name!$B$12:$R$67,3,FALSE)</f>
        <v>#N/A</v>
      </c>
      <c r="F42" s="196" t="e">
        <f>VLOOKUP($C42,Name!$B$12:$R$67,4,FALSE)</f>
        <v>#N/A</v>
      </c>
      <c r="G42" s="29" t="s">
        <v>36</v>
      </c>
      <c r="H42" s="199" t="e">
        <f>VLOOKUP($C42,Name!$B$12:$R$67,6,FALSE)</f>
        <v>#N/A</v>
      </c>
      <c r="I42" s="147" t="e">
        <f>VLOOKUP($C42,Name!$B$12:$R$67,7,FALSE)</f>
        <v>#N/A</v>
      </c>
      <c r="J42" s="200" t="e">
        <f>VLOOKUP($C42,Name!$B$12:$R$67,8,FALSE)</f>
        <v>#N/A</v>
      </c>
      <c r="K42" s="148" t="e">
        <f>VLOOKUP($C42,Name!$B$12:$R$67,9,FALSE)</f>
        <v>#N/A</v>
      </c>
      <c r="L42" s="147" t="e">
        <f>VLOOKUP($C42,Name!$B$12:$R$67,10,FALSE)</f>
        <v>#N/A</v>
      </c>
      <c r="M42" s="147" t="e">
        <f>VLOOKUP($C42,Name!$B$12:$R$67,11,FALSE)</f>
        <v>#N/A</v>
      </c>
      <c r="N42" s="188" t="e">
        <f>VLOOKUP($C42,Name!$B$12:$R$67,12,FALSE)</f>
        <v>#N/A</v>
      </c>
      <c r="O42" s="148" t="e">
        <f>VLOOKUP($C42,Name!$B$12:$R$67,13,FALSE)</f>
        <v>#N/A</v>
      </c>
      <c r="P42" s="147" t="e">
        <f>VLOOKUP($C42,Name!$B$12:$R$67,14,FALSE)</f>
        <v>#N/A</v>
      </c>
      <c r="Q42" s="147" t="e">
        <f>VLOOKUP($C42,Name!$B$12:$R$67,15,FALSE)</f>
        <v>#N/A</v>
      </c>
      <c r="R42" s="148" t="e">
        <f>VLOOKUP($C42,Name!$B$12:$R$67,16,FALSE)</f>
        <v>#N/A</v>
      </c>
      <c r="S42" s="196" t="e">
        <f>VLOOKUP($C42,Name!$B$12:$R$67,17,FALSE)</f>
        <v>#N/A</v>
      </c>
      <c r="T42" s="83"/>
      <c r="U42" s="83"/>
      <c r="V42" s="83"/>
      <c r="W42" s="83"/>
      <c r="X42" s="83"/>
      <c r="Y42" s="84"/>
      <c r="Z42" s="174">
        <f t="shared" si="2"/>
        <v>0</v>
      </c>
      <c r="AA42" s="184"/>
      <c r="AC42" s="41">
        <f t="shared" si="1"/>
        <v>0</v>
      </c>
      <c r="AD42" s="41"/>
    </row>
    <row r="43" spans="1:30" ht="20.100000000000001" customHeight="1" x14ac:dyDescent="0.25">
      <c r="A43" s="41">
        <f>Name!$E$7</f>
        <v>0</v>
      </c>
      <c r="B43" s="24">
        <v>5</v>
      </c>
      <c r="C43" s="168"/>
      <c r="D43" s="188" t="e">
        <f>VLOOKUP($C43,Name!$B$12:$R$67,2,FALSE)</f>
        <v>#N/A</v>
      </c>
      <c r="E43" s="148" t="e">
        <f>VLOOKUP($C43,Name!$B$12:$R$67,3,FALSE)</f>
        <v>#N/A</v>
      </c>
      <c r="F43" s="196" t="e">
        <f>VLOOKUP($C43,Name!$B$12:$R$67,4,FALSE)</f>
        <v>#N/A</v>
      </c>
      <c r="G43" s="29" t="s">
        <v>36</v>
      </c>
      <c r="H43" s="199" t="e">
        <f>VLOOKUP($C43,Name!$B$12:$R$67,6,FALSE)</f>
        <v>#N/A</v>
      </c>
      <c r="I43" s="147" t="e">
        <f>VLOOKUP($C43,Name!$B$12:$R$67,7,FALSE)</f>
        <v>#N/A</v>
      </c>
      <c r="J43" s="200" t="e">
        <f>VLOOKUP($C43,Name!$B$12:$R$67,8,FALSE)</f>
        <v>#N/A</v>
      </c>
      <c r="K43" s="148" t="e">
        <f>VLOOKUP($C43,Name!$B$12:$R$67,9,FALSE)</f>
        <v>#N/A</v>
      </c>
      <c r="L43" s="147" t="e">
        <f>VLOOKUP($C43,Name!$B$12:$R$67,10,FALSE)</f>
        <v>#N/A</v>
      </c>
      <c r="M43" s="147" t="e">
        <f>VLOOKUP($C43,Name!$B$12:$R$67,11,FALSE)</f>
        <v>#N/A</v>
      </c>
      <c r="N43" s="188" t="e">
        <f>VLOOKUP($C43,Name!$B$12:$R$67,12,FALSE)</f>
        <v>#N/A</v>
      </c>
      <c r="O43" s="148" t="e">
        <f>VLOOKUP($C43,Name!$B$12:$R$67,13,FALSE)</f>
        <v>#N/A</v>
      </c>
      <c r="P43" s="147" t="e">
        <f>VLOOKUP($C43,Name!$B$12:$R$67,14,FALSE)</f>
        <v>#N/A</v>
      </c>
      <c r="Q43" s="147" t="e">
        <f>VLOOKUP($C43,Name!$B$12:$R$67,15,FALSE)</f>
        <v>#N/A</v>
      </c>
      <c r="R43" s="148" t="e">
        <f>VLOOKUP($C43,Name!$B$12:$R$67,16,FALSE)</f>
        <v>#N/A</v>
      </c>
      <c r="S43" s="196" t="e">
        <f>VLOOKUP($C43,Name!$B$12:$R$67,17,FALSE)</f>
        <v>#N/A</v>
      </c>
      <c r="T43" s="83"/>
      <c r="U43" s="83"/>
      <c r="V43" s="83"/>
      <c r="W43" s="83"/>
      <c r="X43" s="83"/>
      <c r="Y43" s="84"/>
      <c r="Z43" s="174">
        <f t="shared" si="2"/>
        <v>0</v>
      </c>
      <c r="AA43" s="184"/>
      <c r="AC43" s="41">
        <f t="shared" si="1"/>
        <v>0</v>
      </c>
      <c r="AD43" s="41"/>
    </row>
    <row r="44" spans="1:30" ht="20.100000000000001" customHeight="1" x14ac:dyDescent="0.25">
      <c r="A44" s="41">
        <f>Name!$E$7</f>
        <v>0</v>
      </c>
      <c r="B44" s="24">
        <v>6</v>
      </c>
      <c r="C44" s="168"/>
      <c r="D44" s="188" t="e">
        <f>VLOOKUP($C44,Name!$B$12:$R$67,2,FALSE)</f>
        <v>#N/A</v>
      </c>
      <c r="E44" s="148" t="e">
        <f>VLOOKUP($C44,Name!$B$12:$R$67,3,FALSE)</f>
        <v>#N/A</v>
      </c>
      <c r="F44" s="196" t="e">
        <f>VLOOKUP($C44,Name!$B$12:$R$67,4,FALSE)</f>
        <v>#N/A</v>
      </c>
      <c r="G44" s="29" t="s">
        <v>36</v>
      </c>
      <c r="H44" s="199" t="e">
        <f>VLOOKUP($C44,Name!$B$12:$R$67,6,FALSE)</f>
        <v>#N/A</v>
      </c>
      <c r="I44" s="147" t="e">
        <f>VLOOKUP($C44,Name!$B$12:$R$67,7,FALSE)</f>
        <v>#N/A</v>
      </c>
      <c r="J44" s="200" t="e">
        <f>VLOOKUP($C44,Name!$B$12:$R$67,8,FALSE)</f>
        <v>#N/A</v>
      </c>
      <c r="K44" s="148" t="e">
        <f>VLOOKUP($C44,Name!$B$12:$R$67,9,FALSE)</f>
        <v>#N/A</v>
      </c>
      <c r="L44" s="147" t="e">
        <f>VLOOKUP($C44,Name!$B$12:$R$67,10,FALSE)</f>
        <v>#N/A</v>
      </c>
      <c r="M44" s="147" t="e">
        <f>VLOOKUP($C44,Name!$B$12:$R$67,11,FALSE)</f>
        <v>#N/A</v>
      </c>
      <c r="N44" s="188" t="e">
        <f>VLOOKUP($C44,Name!$B$12:$R$67,12,FALSE)</f>
        <v>#N/A</v>
      </c>
      <c r="O44" s="148" t="e">
        <f>VLOOKUP($C44,Name!$B$12:$R$67,13,FALSE)</f>
        <v>#N/A</v>
      </c>
      <c r="P44" s="147" t="e">
        <f>VLOOKUP($C44,Name!$B$12:$R$67,14,FALSE)</f>
        <v>#N/A</v>
      </c>
      <c r="Q44" s="147" t="e">
        <f>VLOOKUP($C44,Name!$B$12:$R$67,15,FALSE)</f>
        <v>#N/A</v>
      </c>
      <c r="R44" s="148" t="e">
        <f>VLOOKUP($C44,Name!$B$12:$R$67,16,FALSE)</f>
        <v>#N/A</v>
      </c>
      <c r="S44" s="196" t="e">
        <f>VLOOKUP($C44,Name!$B$12:$R$67,17,FALSE)</f>
        <v>#N/A</v>
      </c>
      <c r="T44" s="83"/>
      <c r="U44" s="83"/>
      <c r="V44" s="83"/>
      <c r="W44" s="83"/>
      <c r="X44" s="83"/>
      <c r="Y44" s="84"/>
      <c r="Z44" s="174">
        <f t="shared" si="2"/>
        <v>0</v>
      </c>
      <c r="AA44" s="184"/>
      <c r="AC44" s="41">
        <f t="shared" si="1"/>
        <v>0</v>
      </c>
      <c r="AD44" s="41"/>
    </row>
    <row r="45" spans="1:30" ht="20.100000000000001" customHeight="1" x14ac:dyDescent="0.25">
      <c r="A45" s="41">
        <f>Name!$E$7</f>
        <v>0</v>
      </c>
      <c r="B45" s="24">
        <v>7</v>
      </c>
      <c r="C45" s="168"/>
      <c r="D45" s="188" t="e">
        <f>VLOOKUP($C45,Name!$B$12:$R$67,2,FALSE)</f>
        <v>#N/A</v>
      </c>
      <c r="E45" s="148" t="e">
        <f>VLOOKUP($C45,Name!$B$12:$R$67,3,FALSE)</f>
        <v>#N/A</v>
      </c>
      <c r="F45" s="196" t="e">
        <f>VLOOKUP($C45,Name!$B$12:$R$67,4,FALSE)</f>
        <v>#N/A</v>
      </c>
      <c r="G45" s="29" t="s">
        <v>36</v>
      </c>
      <c r="H45" s="199" t="e">
        <f>VLOOKUP($C45,Name!$B$12:$R$67,6,FALSE)</f>
        <v>#N/A</v>
      </c>
      <c r="I45" s="147" t="e">
        <f>VLOOKUP($C45,Name!$B$12:$R$67,7,FALSE)</f>
        <v>#N/A</v>
      </c>
      <c r="J45" s="200" t="e">
        <f>VLOOKUP($C45,Name!$B$12:$R$67,8,FALSE)</f>
        <v>#N/A</v>
      </c>
      <c r="K45" s="148" t="e">
        <f>VLOOKUP($C45,Name!$B$12:$R$67,9,FALSE)</f>
        <v>#N/A</v>
      </c>
      <c r="L45" s="147" t="e">
        <f>VLOOKUP($C45,Name!$B$12:$R$67,10,FALSE)</f>
        <v>#N/A</v>
      </c>
      <c r="M45" s="147" t="e">
        <f>VLOOKUP($C45,Name!$B$12:$R$67,11,FALSE)</f>
        <v>#N/A</v>
      </c>
      <c r="N45" s="188" t="e">
        <f>VLOOKUP($C45,Name!$B$12:$R$67,12,FALSE)</f>
        <v>#N/A</v>
      </c>
      <c r="O45" s="148" t="e">
        <f>VLOOKUP($C45,Name!$B$12:$R$67,13,FALSE)</f>
        <v>#N/A</v>
      </c>
      <c r="P45" s="147" t="e">
        <f>VLOOKUP($C45,Name!$B$12:$R$67,14,FALSE)</f>
        <v>#N/A</v>
      </c>
      <c r="Q45" s="147" t="e">
        <f>VLOOKUP($C45,Name!$B$12:$R$67,15,FALSE)</f>
        <v>#N/A</v>
      </c>
      <c r="R45" s="148" t="e">
        <f>VLOOKUP($C45,Name!$B$12:$R$67,16,FALSE)</f>
        <v>#N/A</v>
      </c>
      <c r="S45" s="196" t="e">
        <f>VLOOKUP($C45,Name!$B$12:$R$67,17,FALSE)</f>
        <v>#N/A</v>
      </c>
      <c r="T45" s="83"/>
      <c r="U45" s="83"/>
      <c r="V45" s="83"/>
      <c r="W45" s="83"/>
      <c r="X45" s="83"/>
      <c r="Y45" s="84"/>
      <c r="Z45" s="174">
        <f t="shared" si="2"/>
        <v>0</v>
      </c>
      <c r="AA45" s="184"/>
      <c r="AC45" s="41">
        <f t="shared" si="1"/>
        <v>0</v>
      </c>
      <c r="AD45" s="41"/>
    </row>
    <row r="46" spans="1:30" ht="20.100000000000001" customHeight="1" x14ac:dyDescent="0.25">
      <c r="A46" s="41">
        <f>Name!$E$7</f>
        <v>0</v>
      </c>
      <c r="B46" s="24">
        <v>8</v>
      </c>
      <c r="C46" s="168"/>
      <c r="D46" s="188" t="e">
        <f>VLOOKUP($C46,Name!$B$12:$R$67,2,FALSE)</f>
        <v>#N/A</v>
      </c>
      <c r="E46" s="148" t="e">
        <f>VLOOKUP($C46,Name!$B$12:$R$67,3,FALSE)</f>
        <v>#N/A</v>
      </c>
      <c r="F46" s="196" t="e">
        <f>VLOOKUP($C46,Name!$B$12:$R$67,4,FALSE)</f>
        <v>#N/A</v>
      </c>
      <c r="G46" s="29" t="s">
        <v>36</v>
      </c>
      <c r="H46" s="199" t="e">
        <f>VLOOKUP($C46,Name!$B$12:$R$67,6,FALSE)</f>
        <v>#N/A</v>
      </c>
      <c r="I46" s="147" t="e">
        <f>VLOOKUP($C46,Name!$B$12:$R$67,7,FALSE)</f>
        <v>#N/A</v>
      </c>
      <c r="J46" s="200" t="e">
        <f>VLOOKUP($C46,Name!$B$12:$R$67,8,FALSE)</f>
        <v>#N/A</v>
      </c>
      <c r="K46" s="148" t="e">
        <f>VLOOKUP($C46,Name!$B$12:$R$67,9,FALSE)</f>
        <v>#N/A</v>
      </c>
      <c r="L46" s="147" t="e">
        <f>VLOOKUP($C46,Name!$B$12:$R$67,10,FALSE)</f>
        <v>#N/A</v>
      </c>
      <c r="M46" s="147" t="e">
        <f>VLOOKUP($C46,Name!$B$12:$R$67,11,FALSE)</f>
        <v>#N/A</v>
      </c>
      <c r="N46" s="188" t="e">
        <f>VLOOKUP($C46,Name!$B$12:$R$67,12,FALSE)</f>
        <v>#N/A</v>
      </c>
      <c r="O46" s="148" t="e">
        <f>VLOOKUP($C46,Name!$B$12:$R$67,13,FALSE)</f>
        <v>#N/A</v>
      </c>
      <c r="P46" s="147" t="e">
        <f>VLOOKUP($C46,Name!$B$12:$R$67,14,FALSE)</f>
        <v>#N/A</v>
      </c>
      <c r="Q46" s="147" t="e">
        <f>VLOOKUP($C46,Name!$B$12:$R$67,15,FALSE)</f>
        <v>#N/A</v>
      </c>
      <c r="R46" s="148" t="e">
        <f>VLOOKUP($C46,Name!$B$12:$R$67,16,FALSE)</f>
        <v>#N/A</v>
      </c>
      <c r="S46" s="196" t="e">
        <f>VLOOKUP($C46,Name!$B$12:$R$67,17,FALSE)</f>
        <v>#N/A</v>
      </c>
      <c r="T46" s="83"/>
      <c r="U46" s="83"/>
      <c r="V46" s="83"/>
      <c r="W46" s="83"/>
      <c r="X46" s="83"/>
      <c r="Y46" s="84"/>
      <c r="Z46" s="174">
        <f t="shared" si="2"/>
        <v>0</v>
      </c>
      <c r="AA46" s="184"/>
      <c r="AC46" s="41">
        <f t="shared" si="1"/>
        <v>0</v>
      </c>
      <c r="AD46" s="41"/>
    </row>
    <row r="47" spans="1:30" ht="20.100000000000001" customHeight="1" x14ac:dyDescent="0.25">
      <c r="A47" s="41">
        <f>Name!$E$7</f>
        <v>0</v>
      </c>
      <c r="B47" s="24">
        <v>9</v>
      </c>
      <c r="C47" s="168"/>
      <c r="D47" s="188" t="e">
        <f>VLOOKUP($C47,Name!$B$12:$R$67,2,FALSE)</f>
        <v>#N/A</v>
      </c>
      <c r="E47" s="148" t="e">
        <f>VLOOKUP($C47,Name!$B$12:$R$67,3,FALSE)</f>
        <v>#N/A</v>
      </c>
      <c r="F47" s="196" t="e">
        <f>VLOOKUP($C47,Name!$B$12:$R$67,4,FALSE)</f>
        <v>#N/A</v>
      </c>
      <c r="G47" s="29" t="s">
        <v>36</v>
      </c>
      <c r="H47" s="199" t="e">
        <f>VLOOKUP($C47,Name!$B$12:$R$67,6,FALSE)</f>
        <v>#N/A</v>
      </c>
      <c r="I47" s="147" t="e">
        <f>VLOOKUP($C47,Name!$B$12:$R$67,7,FALSE)</f>
        <v>#N/A</v>
      </c>
      <c r="J47" s="200" t="e">
        <f>VLOOKUP($C47,Name!$B$12:$R$67,8,FALSE)</f>
        <v>#N/A</v>
      </c>
      <c r="K47" s="148" t="e">
        <f>VLOOKUP($C47,Name!$B$12:$R$67,9,FALSE)</f>
        <v>#N/A</v>
      </c>
      <c r="L47" s="147" t="e">
        <f>VLOOKUP($C47,Name!$B$12:$R$67,10,FALSE)</f>
        <v>#N/A</v>
      </c>
      <c r="M47" s="147" t="e">
        <f>VLOOKUP($C47,Name!$B$12:$R$67,11,FALSE)</f>
        <v>#N/A</v>
      </c>
      <c r="N47" s="188" t="e">
        <f>VLOOKUP($C47,Name!$B$12:$R$67,12,FALSE)</f>
        <v>#N/A</v>
      </c>
      <c r="O47" s="148" t="e">
        <f>VLOOKUP($C47,Name!$B$12:$R$67,13,FALSE)</f>
        <v>#N/A</v>
      </c>
      <c r="P47" s="147" t="e">
        <f>VLOOKUP($C47,Name!$B$12:$R$67,14,FALSE)</f>
        <v>#N/A</v>
      </c>
      <c r="Q47" s="147" t="e">
        <f>VLOOKUP($C47,Name!$B$12:$R$67,15,FALSE)</f>
        <v>#N/A</v>
      </c>
      <c r="R47" s="148" t="e">
        <f>VLOOKUP($C47,Name!$B$12:$R$67,16,FALSE)</f>
        <v>#N/A</v>
      </c>
      <c r="S47" s="196" t="e">
        <f>VLOOKUP($C47,Name!$B$12:$R$67,17,FALSE)</f>
        <v>#N/A</v>
      </c>
      <c r="T47" s="83"/>
      <c r="U47" s="83"/>
      <c r="V47" s="83"/>
      <c r="W47" s="83"/>
      <c r="X47" s="83"/>
      <c r="Y47" s="84"/>
      <c r="Z47" s="174">
        <f t="shared" si="2"/>
        <v>0</v>
      </c>
      <c r="AA47" s="184"/>
      <c r="AC47" s="41">
        <f t="shared" si="1"/>
        <v>0</v>
      </c>
      <c r="AD47" s="41"/>
    </row>
    <row r="48" spans="1:30" ht="20.100000000000001" customHeight="1" x14ac:dyDescent="0.25">
      <c r="A48" s="41">
        <f>Name!$E$7</f>
        <v>0</v>
      </c>
      <c r="B48" s="24">
        <v>10</v>
      </c>
      <c r="C48" s="168"/>
      <c r="D48" s="188" t="e">
        <f>VLOOKUP($C48,Name!$B$12:$R$67,2,FALSE)</f>
        <v>#N/A</v>
      </c>
      <c r="E48" s="148" t="e">
        <f>VLOOKUP($C48,Name!$B$12:$R$67,3,FALSE)</f>
        <v>#N/A</v>
      </c>
      <c r="F48" s="196" t="e">
        <f>VLOOKUP($C48,Name!$B$12:$R$67,4,FALSE)</f>
        <v>#N/A</v>
      </c>
      <c r="G48" s="81" t="s">
        <v>36</v>
      </c>
      <c r="H48" s="199" t="e">
        <f>VLOOKUP($C48,Name!$B$12:$R$67,6,FALSE)</f>
        <v>#N/A</v>
      </c>
      <c r="I48" s="147" t="e">
        <f>VLOOKUP($C48,Name!$B$12:$R$67,7,FALSE)</f>
        <v>#N/A</v>
      </c>
      <c r="J48" s="200" t="e">
        <f>VLOOKUP($C48,Name!$B$12:$R$67,8,FALSE)</f>
        <v>#N/A</v>
      </c>
      <c r="K48" s="148" t="e">
        <f>VLOOKUP($C48,Name!$B$12:$R$67,9,FALSE)</f>
        <v>#N/A</v>
      </c>
      <c r="L48" s="147" t="e">
        <f>VLOOKUP($C48,Name!$B$12:$R$67,10,FALSE)</f>
        <v>#N/A</v>
      </c>
      <c r="M48" s="147" t="e">
        <f>VLOOKUP($C48,Name!$B$12:$R$67,11,FALSE)</f>
        <v>#N/A</v>
      </c>
      <c r="N48" s="188" t="e">
        <f>VLOOKUP($C48,Name!$B$12:$R$67,12,FALSE)</f>
        <v>#N/A</v>
      </c>
      <c r="O48" s="148" t="e">
        <f>VLOOKUP($C48,Name!$B$12:$R$67,13,FALSE)</f>
        <v>#N/A</v>
      </c>
      <c r="P48" s="147" t="e">
        <f>VLOOKUP($C48,Name!$B$12:$R$67,14,FALSE)</f>
        <v>#N/A</v>
      </c>
      <c r="Q48" s="147" t="e">
        <f>VLOOKUP($C48,Name!$B$12:$R$67,15,FALSE)</f>
        <v>#N/A</v>
      </c>
      <c r="R48" s="148" t="e">
        <f>VLOOKUP($C48,Name!$B$12:$R$67,16,FALSE)</f>
        <v>#N/A</v>
      </c>
      <c r="S48" s="196" t="e">
        <f>VLOOKUP($C48,Name!$B$12:$R$67,17,FALSE)</f>
        <v>#N/A</v>
      </c>
      <c r="T48" s="83"/>
      <c r="U48" s="83"/>
      <c r="V48" s="83"/>
      <c r="W48" s="83"/>
      <c r="X48" s="83"/>
      <c r="Y48" s="84"/>
      <c r="Z48" s="174">
        <f t="shared" si="2"/>
        <v>0</v>
      </c>
      <c r="AA48" s="184"/>
      <c r="AC48" s="41">
        <f t="shared" si="1"/>
        <v>0</v>
      </c>
      <c r="AD48" s="41"/>
    </row>
    <row r="49" spans="1:30" ht="20.100000000000001" customHeight="1" x14ac:dyDescent="0.25">
      <c r="A49" s="41">
        <f>Name!$E$7</f>
        <v>0</v>
      </c>
      <c r="B49" s="24">
        <v>11</v>
      </c>
      <c r="C49" s="168"/>
      <c r="D49" s="188" t="e">
        <f>VLOOKUP($C49,Name!$B$12:$R$67,2,FALSE)</f>
        <v>#N/A</v>
      </c>
      <c r="E49" s="148" t="e">
        <f>VLOOKUP($C49,Name!$B$12:$R$67,3,FALSE)</f>
        <v>#N/A</v>
      </c>
      <c r="F49" s="196" t="e">
        <f>VLOOKUP($C49,Name!$B$12:$R$67,4,FALSE)</f>
        <v>#N/A</v>
      </c>
      <c r="G49" s="81" t="s">
        <v>36</v>
      </c>
      <c r="H49" s="199" t="e">
        <f>VLOOKUP($C49,Name!$B$12:$R$67,6,FALSE)</f>
        <v>#N/A</v>
      </c>
      <c r="I49" s="147" t="e">
        <f>VLOOKUP($C49,Name!$B$12:$R$67,7,FALSE)</f>
        <v>#N/A</v>
      </c>
      <c r="J49" s="200" t="e">
        <f>VLOOKUP($C49,Name!$B$12:$R$67,8,FALSE)</f>
        <v>#N/A</v>
      </c>
      <c r="K49" s="148" t="e">
        <f>VLOOKUP($C49,Name!$B$12:$R$67,9,FALSE)</f>
        <v>#N/A</v>
      </c>
      <c r="L49" s="147" t="e">
        <f>VLOOKUP($C49,Name!$B$12:$R$67,10,FALSE)</f>
        <v>#N/A</v>
      </c>
      <c r="M49" s="147" t="e">
        <f>VLOOKUP($C49,Name!$B$12:$R$67,11,FALSE)</f>
        <v>#N/A</v>
      </c>
      <c r="N49" s="188" t="e">
        <f>VLOOKUP($C49,Name!$B$12:$R$67,12,FALSE)</f>
        <v>#N/A</v>
      </c>
      <c r="O49" s="148" t="e">
        <f>VLOOKUP($C49,Name!$B$12:$R$67,13,FALSE)</f>
        <v>#N/A</v>
      </c>
      <c r="P49" s="147" t="e">
        <f>VLOOKUP($C49,Name!$B$12:$R$67,14,FALSE)</f>
        <v>#N/A</v>
      </c>
      <c r="Q49" s="147" t="e">
        <f>VLOOKUP($C49,Name!$B$12:$R$67,15,FALSE)</f>
        <v>#N/A</v>
      </c>
      <c r="R49" s="148" t="e">
        <f>VLOOKUP($C49,Name!$B$12:$R$67,16,FALSE)</f>
        <v>#N/A</v>
      </c>
      <c r="S49" s="196" t="e">
        <f>VLOOKUP($C49,Name!$B$12:$R$67,17,FALSE)</f>
        <v>#N/A</v>
      </c>
      <c r="T49" s="83"/>
      <c r="U49" s="83"/>
      <c r="V49" s="83"/>
      <c r="W49" s="83"/>
      <c r="X49" s="83"/>
      <c r="Y49" s="84"/>
      <c r="Z49" s="174">
        <f t="shared" si="2"/>
        <v>0</v>
      </c>
      <c r="AA49" s="184"/>
      <c r="AC49" s="41">
        <f t="shared" si="1"/>
        <v>0</v>
      </c>
      <c r="AD49" s="41"/>
    </row>
    <row r="50" spans="1:30" ht="20.100000000000001" customHeight="1" x14ac:dyDescent="0.25">
      <c r="A50" s="41">
        <f>Name!$E$7</f>
        <v>0</v>
      </c>
      <c r="B50" s="24">
        <v>12</v>
      </c>
      <c r="C50" s="168"/>
      <c r="D50" s="188" t="e">
        <f>VLOOKUP($C50,Name!$B$12:$R$67,2,FALSE)</f>
        <v>#N/A</v>
      </c>
      <c r="E50" s="148" t="e">
        <f>VLOOKUP($C50,Name!$B$12:$R$67,3,FALSE)</f>
        <v>#N/A</v>
      </c>
      <c r="F50" s="196" t="e">
        <f>VLOOKUP($C50,Name!$B$12:$R$67,4,FALSE)</f>
        <v>#N/A</v>
      </c>
      <c r="G50" s="81" t="s">
        <v>36</v>
      </c>
      <c r="H50" s="199" t="e">
        <f>VLOOKUP($C50,Name!$B$12:$R$67,6,FALSE)</f>
        <v>#N/A</v>
      </c>
      <c r="I50" s="147" t="e">
        <f>VLOOKUP($C50,Name!$B$12:$R$67,7,FALSE)</f>
        <v>#N/A</v>
      </c>
      <c r="J50" s="200" t="e">
        <f>VLOOKUP($C50,Name!$B$12:$R$67,8,FALSE)</f>
        <v>#N/A</v>
      </c>
      <c r="K50" s="148" t="e">
        <f>VLOOKUP($C50,Name!$B$12:$R$67,9,FALSE)</f>
        <v>#N/A</v>
      </c>
      <c r="L50" s="147" t="e">
        <f>VLOOKUP($C50,Name!$B$12:$R$67,10,FALSE)</f>
        <v>#N/A</v>
      </c>
      <c r="M50" s="147" t="e">
        <f>VLOOKUP($C50,Name!$B$12:$R$67,11,FALSE)</f>
        <v>#N/A</v>
      </c>
      <c r="N50" s="188" t="e">
        <f>VLOOKUP($C50,Name!$B$12:$R$67,12,FALSE)</f>
        <v>#N/A</v>
      </c>
      <c r="O50" s="148" t="e">
        <f>VLOOKUP($C50,Name!$B$12:$R$67,13,FALSE)</f>
        <v>#N/A</v>
      </c>
      <c r="P50" s="147" t="e">
        <f>VLOOKUP($C50,Name!$B$12:$R$67,14,FALSE)</f>
        <v>#N/A</v>
      </c>
      <c r="Q50" s="147" t="e">
        <f>VLOOKUP($C50,Name!$B$12:$R$67,15,FALSE)</f>
        <v>#N/A</v>
      </c>
      <c r="R50" s="148" t="e">
        <f>VLOOKUP($C50,Name!$B$12:$R$67,16,FALSE)</f>
        <v>#N/A</v>
      </c>
      <c r="S50" s="196" t="e">
        <f>VLOOKUP($C50,Name!$B$12:$R$67,17,FALSE)</f>
        <v>#N/A</v>
      </c>
      <c r="T50" s="83"/>
      <c r="U50" s="83"/>
      <c r="V50" s="83"/>
      <c r="W50" s="83"/>
      <c r="X50" s="83"/>
      <c r="Y50" s="84"/>
      <c r="Z50" s="174">
        <f t="shared" si="2"/>
        <v>0</v>
      </c>
      <c r="AA50" s="184"/>
      <c r="AC50" s="41">
        <f t="shared" si="1"/>
        <v>0</v>
      </c>
      <c r="AD50" s="41"/>
    </row>
    <row r="51" spans="1:30" ht="20.100000000000001" customHeight="1" x14ac:dyDescent="0.25">
      <c r="A51" s="41">
        <f>Name!$E$7</f>
        <v>0</v>
      </c>
      <c r="B51" s="24">
        <v>13</v>
      </c>
      <c r="C51" s="168"/>
      <c r="D51" s="188" t="e">
        <f>VLOOKUP($C51,Name!$B$12:$R$67,2,FALSE)</f>
        <v>#N/A</v>
      </c>
      <c r="E51" s="148" t="e">
        <f>VLOOKUP($C51,Name!$B$12:$R$67,3,FALSE)</f>
        <v>#N/A</v>
      </c>
      <c r="F51" s="196" t="e">
        <f>VLOOKUP($C51,Name!$B$12:$R$67,4,FALSE)</f>
        <v>#N/A</v>
      </c>
      <c r="G51" s="81" t="s">
        <v>36</v>
      </c>
      <c r="H51" s="199" t="e">
        <f>VLOOKUP($C51,Name!$B$12:$R$67,6,FALSE)</f>
        <v>#N/A</v>
      </c>
      <c r="I51" s="147" t="e">
        <f>VLOOKUP($C51,Name!$B$12:$R$67,7,FALSE)</f>
        <v>#N/A</v>
      </c>
      <c r="J51" s="200" t="e">
        <f>VLOOKUP($C51,Name!$B$12:$R$67,8,FALSE)</f>
        <v>#N/A</v>
      </c>
      <c r="K51" s="148" t="e">
        <f>VLOOKUP($C51,Name!$B$12:$R$67,9,FALSE)</f>
        <v>#N/A</v>
      </c>
      <c r="L51" s="147" t="e">
        <f>VLOOKUP($C51,Name!$B$12:$R$67,10,FALSE)</f>
        <v>#N/A</v>
      </c>
      <c r="M51" s="147" t="e">
        <f>VLOOKUP($C51,Name!$B$12:$R$67,11,FALSE)</f>
        <v>#N/A</v>
      </c>
      <c r="N51" s="188" t="e">
        <f>VLOOKUP($C51,Name!$B$12:$R$67,12,FALSE)</f>
        <v>#N/A</v>
      </c>
      <c r="O51" s="148" t="e">
        <f>VLOOKUP($C51,Name!$B$12:$R$67,13,FALSE)</f>
        <v>#N/A</v>
      </c>
      <c r="P51" s="147" t="e">
        <f>VLOOKUP($C51,Name!$B$12:$R$67,14,FALSE)</f>
        <v>#N/A</v>
      </c>
      <c r="Q51" s="147" t="e">
        <f>VLOOKUP($C51,Name!$B$12:$R$67,15,FALSE)</f>
        <v>#N/A</v>
      </c>
      <c r="R51" s="148" t="e">
        <f>VLOOKUP($C51,Name!$B$12:$R$67,16,FALSE)</f>
        <v>#N/A</v>
      </c>
      <c r="S51" s="196" t="e">
        <f>VLOOKUP($C51,Name!$B$12:$R$67,17,FALSE)</f>
        <v>#N/A</v>
      </c>
      <c r="T51" s="83"/>
      <c r="U51" s="83"/>
      <c r="V51" s="83"/>
      <c r="W51" s="83"/>
      <c r="X51" s="83"/>
      <c r="Y51" s="84"/>
      <c r="Z51" s="174">
        <f t="shared" si="2"/>
        <v>0</v>
      </c>
      <c r="AA51" s="184"/>
      <c r="AC51" s="41">
        <f t="shared" si="1"/>
        <v>0</v>
      </c>
      <c r="AD51" s="41"/>
    </row>
    <row r="52" spans="1:30" ht="20.100000000000001" customHeight="1" x14ac:dyDescent="0.25">
      <c r="A52" s="41">
        <f>Name!$E$7</f>
        <v>0</v>
      </c>
      <c r="B52" s="24">
        <v>14</v>
      </c>
      <c r="C52" s="168"/>
      <c r="D52" s="188" t="e">
        <f>VLOOKUP($C52,Name!$B$12:$R$67,2,FALSE)</f>
        <v>#N/A</v>
      </c>
      <c r="E52" s="148" t="e">
        <f>VLOOKUP($C52,Name!$B$12:$R$67,3,FALSE)</f>
        <v>#N/A</v>
      </c>
      <c r="F52" s="196" t="e">
        <f>VLOOKUP($C52,Name!$B$12:$R$67,4,FALSE)</f>
        <v>#N/A</v>
      </c>
      <c r="G52" s="81" t="s">
        <v>36</v>
      </c>
      <c r="H52" s="199" t="e">
        <f>VLOOKUP($C52,Name!$B$12:$R$67,6,FALSE)</f>
        <v>#N/A</v>
      </c>
      <c r="I52" s="147" t="e">
        <f>VLOOKUP($C52,Name!$B$12:$R$67,7,FALSE)</f>
        <v>#N/A</v>
      </c>
      <c r="J52" s="200" t="e">
        <f>VLOOKUP($C52,Name!$B$12:$R$67,8,FALSE)</f>
        <v>#N/A</v>
      </c>
      <c r="K52" s="148" t="e">
        <f>VLOOKUP($C52,Name!$B$12:$R$67,9,FALSE)</f>
        <v>#N/A</v>
      </c>
      <c r="L52" s="147" t="e">
        <f>VLOOKUP($C52,Name!$B$12:$R$67,10,FALSE)</f>
        <v>#N/A</v>
      </c>
      <c r="M52" s="147" t="e">
        <f>VLOOKUP($C52,Name!$B$12:$R$67,11,FALSE)</f>
        <v>#N/A</v>
      </c>
      <c r="N52" s="188" t="e">
        <f>VLOOKUP($C52,Name!$B$12:$R$67,12,FALSE)</f>
        <v>#N/A</v>
      </c>
      <c r="O52" s="148" t="e">
        <f>VLOOKUP($C52,Name!$B$12:$R$67,13,FALSE)</f>
        <v>#N/A</v>
      </c>
      <c r="P52" s="147" t="e">
        <f>VLOOKUP($C52,Name!$B$12:$R$67,14,FALSE)</f>
        <v>#N/A</v>
      </c>
      <c r="Q52" s="147" t="e">
        <f>VLOOKUP($C52,Name!$B$12:$R$67,15,FALSE)</f>
        <v>#N/A</v>
      </c>
      <c r="R52" s="148" t="e">
        <f>VLOOKUP($C52,Name!$B$12:$R$67,16,FALSE)</f>
        <v>#N/A</v>
      </c>
      <c r="S52" s="196" t="e">
        <f>VLOOKUP($C52,Name!$B$12:$R$67,17,FALSE)</f>
        <v>#N/A</v>
      </c>
      <c r="T52" s="83"/>
      <c r="U52" s="83"/>
      <c r="V52" s="83"/>
      <c r="W52" s="83"/>
      <c r="X52" s="83"/>
      <c r="Y52" s="84"/>
      <c r="Z52" s="174">
        <f t="shared" si="2"/>
        <v>0</v>
      </c>
      <c r="AA52" s="184"/>
      <c r="AC52" s="41">
        <f t="shared" si="1"/>
        <v>0</v>
      </c>
      <c r="AD52" s="41"/>
    </row>
    <row r="53" spans="1:30" ht="20.100000000000001" customHeight="1" x14ac:dyDescent="0.25">
      <c r="A53" s="41">
        <f>Name!$E$7</f>
        <v>0</v>
      </c>
      <c r="B53" s="24">
        <v>15</v>
      </c>
      <c r="C53" s="168"/>
      <c r="D53" s="188" t="e">
        <f>VLOOKUP($C53,Name!$B$12:$R$67,2,FALSE)</f>
        <v>#N/A</v>
      </c>
      <c r="E53" s="148" t="e">
        <f>VLOOKUP($C53,Name!$B$12:$R$67,3,FALSE)</f>
        <v>#N/A</v>
      </c>
      <c r="F53" s="196" t="e">
        <f>VLOOKUP($C53,Name!$B$12:$R$67,4,FALSE)</f>
        <v>#N/A</v>
      </c>
      <c r="G53" s="81" t="s">
        <v>36</v>
      </c>
      <c r="H53" s="199" t="e">
        <f>VLOOKUP($C53,Name!$B$12:$R$67,6,FALSE)</f>
        <v>#N/A</v>
      </c>
      <c r="I53" s="147" t="e">
        <f>VLOOKUP($C53,Name!$B$12:$R$67,7,FALSE)</f>
        <v>#N/A</v>
      </c>
      <c r="J53" s="200" t="e">
        <f>VLOOKUP($C53,Name!$B$12:$R$67,8,FALSE)</f>
        <v>#N/A</v>
      </c>
      <c r="K53" s="148" t="e">
        <f>VLOOKUP($C53,Name!$B$12:$R$67,9,FALSE)</f>
        <v>#N/A</v>
      </c>
      <c r="L53" s="147" t="e">
        <f>VLOOKUP($C53,Name!$B$12:$R$67,10,FALSE)</f>
        <v>#N/A</v>
      </c>
      <c r="M53" s="147" t="e">
        <f>VLOOKUP($C53,Name!$B$12:$R$67,11,FALSE)</f>
        <v>#N/A</v>
      </c>
      <c r="N53" s="188" t="e">
        <f>VLOOKUP($C53,Name!$B$12:$R$67,12,FALSE)</f>
        <v>#N/A</v>
      </c>
      <c r="O53" s="148" t="e">
        <f>VLOOKUP($C53,Name!$B$12:$R$67,13,FALSE)</f>
        <v>#N/A</v>
      </c>
      <c r="P53" s="147" t="e">
        <f>VLOOKUP($C53,Name!$B$12:$R$67,14,FALSE)</f>
        <v>#N/A</v>
      </c>
      <c r="Q53" s="147" t="e">
        <f>VLOOKUP($C53,Name!$B$12:$R$67,15,FALSE)</f>
        <v>#N/A</v>
      </c>
      <c r="R53" s="148" t="e">
        <f>VLOOKUP($C53,Name!$B$12:$R$67,16,FALSE)</f>
        <v>#N/A</v>
      </c>
      <c r="S53" s="196" t="e">
        <f>VLOOKUP($C53,Name!$B$12:$R$67,17,FALSE)</f>
        <v>#N/A</v>
      </c>
      <c r="T53" s="83"/>
      <c r="U53" s="83"/>
      <c r="V53" s="83"/>
      <c r="W53" s="83"/>
      <c r="X53" s="83"/>
      <c r="Y53" s="84"/>
      <c r="Z53" s="174">
        <f t="shared" si="2"/>
        <v>0</v>
      </c>
      <c r="AA53" s="184"/>
      <c r="AC53" s="41">
        <f t="shared" si="1"/>
        <v>0</v>
      </c>
      <c r="AD53" s="41"/>
    </row>
    <row r="54" spans="1:30" ht="20.100000000000001" customHeight="1" x14ac:dyDescent="0.25">
      <c r="A54" s="41">
        <f>Name!$E$7</f>
        <v>0</v>
      </c>
      <c r="B54" s="24">
        <v>16</v>
      </c>
      <c r="C54" s="168"/>
      <c r="D54" s="188" t="e">
        <f>VLOOKUP($C54,Name!$B$12:$R$67,2,FALSE)</f>
        <v>#N/A</v>
      </c>
      <c r="E54" s="148" t="e">
        <f>VLOOKUP($C54,Name!$B$12:$R$67,3,FALSE)</f>
        <v>#N/A</v>
      </c>
      <c r="F54" s="196" t="e">
        <f>VLOOKUP($C54,Name!$B$12:$R$67,4,FALSE)</f>
        <v>#N/A</v>
      </c>
      <c r="G54" s="81" t="s">
        <v>36</v>
      </c>
      <c r="H54" s="199" t="e">
        <f>VLOOKUP($C54,Name!$B$12:$R$67,6,FALSE)</f>
        <v>#N/A</v>
      </c>
      <c r="I54" s="147" t="e">
        <f>VLOOKUP($C54,Name!$B$12:$R$67,7,FALSE)</f>
        <v>#N/A</v>
      </c>
      <c r="J54" s="200" t="e">
        <f>VLOOKUP($C54,Name!$B$12:$R$67,8,FALSE)</f>
        <v>#N/A</v>
      </c>
      <c r="K54" s="148" t="e">
        <f>VLOOKUP($C54,Name!$B$12:$R$67,9,FALSE)</f>
        <v>#N/A</v>
      </c>
      <c r="L54" s="147" t="e">
        <f>VLOOKUP($C54,Name!$B$12:$R$67,10,FALSE)</f>
        <v>#N/A</v>
      </c>
      <c r="M54" s="147" t="e">
        <f>VLOOKUP($C54,Name!$B$12:$R$67,11,FALSE)</f>
        <v>#N/A</v>
      </c>
      <c r="N54" s="188" t="e">
        <f>VLOOKUP($C54,Name!$B$12:$R$67,12,FALSE)</f>
        <v>#N/A</v>
      </c>
      <c r="O54" s="148" t="e">
        <f>VLOOKUP($C54,Name!$B$12:$R$67,13,FALSE)</f>
        <v>#N/A</v>
      </c>
      <c r="P54" s="147" t="e">
        <f>VLOOKUP($C54,Name!$B$12:$R$67,14,FALSE)</f>
        <v>#N/A</v>
      </c>
      <c r="Q54" s="147" t="e">
        <f>VLOOKUP($C54,Name!$B$12:$R$67,15,FALSE)</f>
        <v>#N/A</v>
      </c>
      <c r="R54" s="148" t="e">
        <f>VLOOKUP($C54,Name!$B$12:$R$67,16,FALSE)</f>
        <v>#N/A</v>
      </c>
      <c r="S54" s="196" t="e">
        <f>VLOOKUP($C54,Name!$B$12:$R$67,17,FALSE)</f>
        <v>#N/A</v>
      </c>
      <c r="T54" s="83"/>
      <c r="U54" s="83"/>
      <c r="V54" s="83"/>
      <c r="W54" s="83"/>
      <c r="X54" s="83"/>
      <c r="Y54" s="84"/>
      <c r="Z54" s="174">
        <f t="shared" si="2"/>
        <v>0</v>
      </c>
      <c r="AA54" s="184"/>
      <c r="AC54" s="41">
        <f t="shared" si="1"/>
        <v>0</v>
      </c>
      <c r="AD54" s="41"/>
    </row>
    <row r="55" spans="1:30" ht="20.100000000000001" customHeight="1" x14ac:dyDescent="0.25">
      <c r="A55" s="41">
        <f>Name!$E$7</f>
        <v>0</v>
      </c>
      <c r="B55" s="24">
        <v>17</v>
      </c>
      <c r="C55" s="168"/>
      <c r="D55" s="188" t="e">
        <f>VLOOKUP($C55,Name!$B$12:$R$67,2,FALSE)</f>
        <v>#N/A</v>
      </c>
      <c r="E55" s="148" t="e">
        <f>VLOOKUP($C55,Name!$B$12:$R$67,3,FALSE)</f>
        <v>#N/A</v>
      </c>
      <c r="F55" s="196" t="e">
        <f>VLOOKUP($C55,Name!$B$12:$R$67,4,FALSE)</f>
        <v>#N/A</v>
      </c>
      <c r="G55" s="81" t="s">
        <v>36</v>
      </c>
      <c r="H55" s="199" t="e">
        <f>VLOOKUP($C55,Name!$B$12:$R$67,6,FALSE)</f>
        <v>#N/A</v>
      </c>
      <c r="I55" s="147" t="e">
        <f>VLOOKUP($C55,Name!$B$12:$R$67,7,FALSE)</f>
        <v>#N/A</v>
      </c>
      <c r="J55" s="200" t="e">
        <f>VLOOKUP($C55,Name!$B$12:$R$67,8,FALSE)</f>
        <v>#N/A</v>
      </c>
      <c r="K55" s="148" t="e">
        <f>VLOOKUP($C55,Name!$B$12:$R$67,9,FALSE)</f>
        <v>#N/A</v>
      </c>
      <c r="L55" s="147" t="e">
        <f>VLOOKUP($C55,Name!$B$12:$R$67,10,FALSE)</f>
        <v>#N/A</v>
      </c>
      <c r="M55" s="147" t="e">
        <f>VLOOKUP($C55,Name!$B$12:$R$67,11,FALSE)</f>
        <v>#N/A</v>
      </c>
      <c r="N55" s="188" t="e">
        <f>VLOOKUP($C55,Name!$B$12:$R$67,12,FALSE)</f>
        <v>#N/A</v>
      </c>
      <c r="O55" s="148" t="e">
        <f>VLOOKUP($C55,Name!$B$12:$R$67,13,FALSE)</f>
        <v>#N/A</v>
      </c>
      <c r="P55" s="147" t="e">
        <f>VLOOKUP($C55,Name!$B$12:$R$67,14,FALSE)</f>
        <v>#N/A</v>
      </c>
      <c r="Q55" s="147" t="e">
        <f>VLOOKUP($C55,Name!$B$12:$R$67,15,FALSE)</f>
        <v>#N/A</v>
      </c>
      <c r="R55" s="148" t="e">
        <f>VLOOKUP($C55,Name!$B$12:$R$67,16,FALSE)</f>
        <v>#N/A</v>
      </c>
      <c r="S55" s="196" t="e">
        <f>VLOOKUP($C55,Name!$B$12:$R$67,17,FALSE)</f>
        <v>#N/A</v>
      </c>
      <c r="T55" s="83"/>
      <c r="U55" s="83"/>
      <c r="V55" s="83"/>
      <c r="W55" s="83"/>
      <c r="X55" s="83"/>
      <c r="Y55" s="84"/>
      <c r="Z55" s="174">
        <f t="shared" si="2"/>
        <v>0</v>
      </c>
      <c r="AA55" s="184"/>
      <c r="AC55" s="41">
        <f t="shared" si="1"/>
        <v>0</v>
      </c>
      <c r="AD55" s="41"/>
    </row>
    <row r="56" spans="1:30" ht="20.100000000000001" customHeight="1" x14ac:dyDescent="0.25">
      <c r="A56" s="41">
        <f>Name!$E$7</f>
        <v>0</v>
      </c>
      <c r="B56" s="24">
        <v>18</v>
      </c>
      <c r="C56" s="168"/>
      <c r="D56" s="188" t="e">
        <f>VLOOKUP($C56,Name!$B$12:$R$67,2,FALSE)</f>
        <v>#N/A</v>
      </c>
      <c r="E56" s="148" t="e">
        <f>VLOOKUP($C56,Name!$B$12:$R$67,3,FALSE)</f>
        <v>#N/A</v>
      </c>
      <c r="F56" s="196" t="e">
        <f>VLOOKUP($C56,Name!$B$12:$R$67,4,FALSE)</f>
        <v>#N/A</v>
      </c>
      <c r="G56" s="81" t="s">
        <v>36</v>
      </c>
      <c r="H56" s="199" t="e">
        <f>VLOOKUP($C56,Name!$B$12:$R$67,6,FALSE)</f>
        <v>#N/A</v>
      </c>
      <c r="I56" s="147" t="e">
        <f>VLOOKUP($C56,Name!$B$12:$R$67,7,FALSE)</f>
        <v>#N/A</v>
      </c>
      <c r="J56" s="200" t="e">
        <f>VLOOKUP($C56,Name!$B$12:$R$67,8,FALSE)</f>
        <v>#N/A</v>
      </c>
      <c r="K56" s="148" t="e">
        <f>VLOOKUP($C56,Name!$B$12:$R$67,9,FALSE)</f>
        <v>#N/A</v>
      </c>
      <c r="L56" s="147" t="e">
        <f>VLOOKUP($C56,Name!$B$12:$R$67,10,FALSE)</f>
        <v>#N/A</v>
      </c>
      <c r="M56" s="147" t="e">
        <f>VLOOKUP($C56,Name!$B$12:$R$67,11,FALSE)</f>
        <v>#N/A</v>
      </c>
      <c r="N56" s="188" t="e">
        <f>VLOOKUP($C56,Name!$B$12:$R$67,12,FALSE)</f>
        <v>#N/A</v>
      </c>
      <c r="O56" s="148" t="e">
        <f>VLOOKUP($C56,Name!$B$12:$R$67,13,FALSE)</f>
        <v>#N/A</v>
      </c>
      <c r="P56" s="147" t="e">
        <f>VLOOKUP($C56,Name!$B$12:$R$67,14,FALSE)</f>
        <v>#N/A</v>
      </c>
      <c r="Q56" s="147" t="e">
        <f>VLOOKUP($C56,Name!$B$12:$R$67,15,FALSE)</f>
        <v>#N/A</v>
      </c>
      <c r="R56" s="148" t="e">
        <f>VLOOKUP($C56,Name!$B$12:$R$67,16,FALSE)</f>
        <v>#N/A</v>
      </c>
      <c r="S56" s="196" t="e">
        <f>VLOOKUP($C56,Name!$B$12:$R$67,17,FALSE)</f>
        <v>#N/A</v>
      </c>
      <c r="T56" s="83"/>
      <c r="U56" s="83"/>
      <c r="V56" s="83"/>
      <c r="W56" s="83"/>
      <c r="X56" s="83"/>
      <c r="Y56" s="84"/>
      <c r="Z56" s="174">
        <f t="shared" si="2"/>
        <v>0</v>
      </c>
      <c r="AA56" s="184"/>
      <c r="AC56" s="41">
        <f t="shared" si="1"/>
        <v>0</v>
      </c>
      <c r="AD56" s="41"/>
    </row>
    <row r="57" spans="1:30" ht="20.100000000000001" customHeight="1" x14ac:dyDescent="0.25">
      <c r="A57" s="41">
        <f>Name!$E$7</f>
        <v>0</v>
      </c>
      <c r="B57" s="24">
        <v>19</v>
      </c>
      <c r="C57" s="168"/>
      <c r="D57" s="188" t="e">
        <f>VLOOKUP($C57,Name!$B$12:$R$67,2,FALSE)</f>
        <v>#N/A</v>
      </c>
      <c r="E57" s="148" t="e">
        <f>VLOOKUP($C57,Name!$B$12:$R$67,3,FALSE)</f>
        <v>#N/A</v>
      </c>
      <c r="F57" s="196" t="e">
        <f>VLOOKUP($C57,Name!$B$12:$R$67,4,FALSE)</f>
        <v>#N/A</v>
      </c>
      <c r="G57" s="81" t="s">
        <v>36</v>
      </c>
      <c r="H57" s="199" t="e">
        <f>VLOOKUP($C57,Name!$B$12:$R$67,6,FALSE)</f>
        <v>#N/A</v>
      </c>
      <c r="I57" s="147" t="e">
        <f>VLOOKUP($C57,Name!$B$12:$R$67,7,FALSE)</f>
        <v>#N/A</v>
      </c>
      <c r="J57" s="200" t="e">
        <f>VLOOKUP($C57,Name!$B$12:$R$67,8,FALSE)</f>
        <v>#N/A</v>
      </c>
      <c r="K57" s="148" t="e">
        <f>VLOOKUP($C57,Name!$B$12:$R$67,9,FALSE)</f>
        <v>#N/A</v>
      </c>
      <c r="L57" s="147" t="e">
        <f>VLOOKUP($C57,Name!$B$12:$R$67,10,FALSE)</f>
        <v>#N/A</v>
      </c>
      <c r="M57" s="147" t="e">
        <f>VLOOKUP($C57,Name!$B$12:$R$67,11,FALSE)</f>
        <v>#N/A</v>
      </c>
      <c r="N57" s="188" t="e">
        <f>VLOOKUP($C57,Name!$B$12:$R$67,12,FALSE)</f>
        <v>#N/A</v>
      </c>
      <c r="O57" s="148" t="e">
        <f>VLOOKUP($C57,Name!$B$12:$R$67,13,FALSE)</f>
        <v>#N/A</v>
      </c>
      <c r="P57" s="147" t="e">
        <f>VLOOKUP($C57,Name!$B$12:$R$67,14,FALSE)</f>
        <v>#N/A</v>
      </c>
      <c r="Q57" s="147" t="e">
        <f>VLOOKUP($C57,Name!$B$12:$R$67,15,FALSE)</f>
        <v>#N/A</v>
      </c>
      <c r="R57" s="148" t="e">
        <f>VLOOKUP($C57,Name!$B$12:$R$67,16,FALSE)</f>
        <v>#N/A</v>
      </c>
      <c r="S57" s="196" t="e">
        <f>VLOOKUP($C57,Name!$B$12:$R$67,17,FALSE)</f>
        <v>#N/A</v>
      </c>
      <c r="T57" s="83"/>
      <c r="U57" s="83"/>
      <c r="V57" s="83"/>
      <c r="W57" s="83"/>
      <c r="X57" s="83"/>
      <c r="Y57" s="84"/>
      <c r="Z57" s="174">
        <f t="shared" si="2"/>
        <v>0</v>
      </c>
      <c r="AA57" s="184"/>
      <c r="AC57" s="41">
        <f t="shared" si="1"/>
        <v>0</v>
      </c>
      <c r="AD57" s="41"/>
    </row>
    <row r="58" spans="1:30" ht="20.100000000000001" customHeight="1" x14ac:dyDescent="0.25">
      <c r="A58" s="41">
        <f>Name!$E$7</f>
        <v>0</v>
      </c>
      <c r="B58" s="24">
        <v>20</v>
      </c>
      <c r="C58" s="168"/>
      <c r="D58" s="188" t="e">
        <f>VLOOKUP($C58,Name!$B$12:$R$67,2,FALSE)</f>
        <v>#N/A</v>
      </c>
      <c r="E58" s="148" t="e">
        <f>VLOOKUP($C58,Name!$B$12:$R$67,3,FALSE)</f>
        <v>#N/A</v>
      </c>
      <c r="F58" s="196" t="e">
        <f>VLOOKUP($C58,Name!$B$12:$R$67,4,FALSE)</f>
        <v>#N/A</v>
      </c>
      <c r="G58" s="81" t="s">
        <v>36</v>
      </c>
      <c r="H58" s="199" t="e">
        <f>VLOOKUP($C58,Name!$B$12:$R$67,6,FALSE)</f>
        <v>#N/A</v>
      </c>
      <c r="I58" s="147" t="e">
        <f>VLOOKUP($C58,Name!$B$12:$R$67,7,FALSE)</f>
        <v>#N/A</v>
      </c>
      <c r="J58" s="200" t="e">
        <f>VLOOKUP($C58,Name!$B$12:$R$67,8,FALSE)</f>
        <v>#N/A</v>
      </c>
      <c r="K58" s="148" t="e">
        <f>VLOOKUP($C58,Name!$B$12:$R$67,9,FALSE)</f>
        <v>#N/A</v>
      </c>
      <c r="L58" s="147" t="e">
        <f>VLOOKUP($C58,Name!$B$12:$R$67,10,FALSE)</f>
        <v>#N/A</v>
      </c>
      <c r="M58" s="147" t="e">
        <f>VLOOKUP($C58,Name!$B$12:$R$67,11,FALSE)</f>
        <v>#N/A</v>
      </c>
      <c r="N58" s="188" t="e">
        <f>VLOOKUP($C58,Name!$B$12:$R$67,12,FALSE)</f>
        <v>#N/A</v>
      </c>
      <c r="O58" s="148" t="e">
        <f>VLOOKUP($C58,Name!$B$12:$R$67,13,FALSE)</f>
        <v>#N/A</v>
      </c>
      <c r="P58" s="147" t="e">
        <f>VLOOKUP($C58,Name!$B$12:$R$67,14,FALSE)</f>
        <v>#N/A</v>
      </c>
      <c r="Q58" s="147" t="e">
        <f>VLOOKUP($C58,Name!$B$12:$R$67,15,FALSE)</f>
        <v>#N/A</v>
      </c>
      <c r="R58" s="148" t="e">
        <f>VLOOKUP($C58,Name!$B$12:$R$67,16,FALSE)</f>
        <v>#N/A</v>
      </c>
      <c r="S58" s="196" t="e">
        <f>VLOOKUP($C58,Name!$B$12:$R$67,17,FALSE)</f>
        <v>#N/A</v>
      </c>
      <c r="T58" s="83"/>
      <c r="U58" s="83"/>
      <c r="V58" s="83"/>
      <c r="W58" s="83"/>
      <c r="X58" s="83"/>
      <c r="Y58" s="84"/>
      <c r="Z58" s="174">
        <f t="shared" si="2"/>
        <v>0</v>
      </c>
      <c r="AA58" s="184"/>
      <c r="AC58" s="41">
        <f t="shared" si="1"/>
        <v>0</v>
      </c>
      <c r="AD58" s="41"/>
    </row>
    <row r="59" spans="1:30" ht="20.100000000000001" customHeight="1" x14ac:dyDescent="0.25">
      <c r="A59" s="41">
        <f>Name!$E$7</f>
        <v>0</v>
      </c>
      <c r="B59" s="24">
        <v>21</v>
      </c>
      <c r="C59" s="168"/>
      <c r="D59" s="188" t="e">
        <f>VLOOKUP($C59,Name!$B$12:$R$67,2,FALSE)</f>
        <v>#N/A</v>
      </c>
      <c r="E59" s="148" t="e">
        <f>VLOOKUP($C59,Name!$B$12:$R$67,3,FALSE)</f>
        <v>#N/A</v>
      </c>
      <c r="F59" s="196" t="e">
        <f>VLOOKUP($C59,Name!$B$12:$R$67,4,FALSE)</f>
        <v>#N/A</v>
      </c>
      <c r="G59" s="81" t="s">
        <v>36</v>
      </c>
      <c r="H59" s="199" t="e">
        <f>VLOOKUP($C59,Name!$B$12:$R$67,6,FALSE)</f>
        <v>#N/A</v>
      </c>
      <c r="I59" s="147" t="e">
        <f>VLOOKUP($C59,Name!$B$12:$R$67,7,FALSE)</f>
        <v>#N/A</v>
      </c>
      <c r="J59" s="200" t="e">
        <f>VLOOKUP($C59,Name!$B$12:$R$67,8,FALSE)</f>
        <v>#N/A</v>
      </c>
      <c r="K59" s="148" t="e">
        <f>VLOOKUP($C59,Name!$B$12:$R$67,9,FALSE)</f>
        <v>#N/A</v>
      </c>
      <c r="L59" s="147" t="e">
        <f>VLOOKUP($C59,Name!$B$12:$R$67,10,FALSE)</f>
        <v>#N/A</v>
      </c>
      <c r="M59" s="147" t="e">
        <f>VLOOKUP($C59,Name!$B$12:$R$67,11,FALSE)</f>
        <v>#N/A</v>
      </c>
      <c r="N59" s="188" t="e">
        <f>VLOOKUP($C59,Name!$B$12:$R$67,12,FALSE)</f>
        <v>#N/A</v>
      </c>
      <c r="O59" s="148" t="e">
        <f>VLOOKUP($C59,Name!$B$12:$R$67,13,FALSE)</f>
        <v>#N/A</v>
      </c>
      <c r="P59" s="147" t="e">
        <f>VLOOKUP($C59,Name!$B$12:$R$67,14,FALSE)</f>
        <v>#N/A</v>
      </c>
      <c r="Q59" s="147" t="e">
        <f>VLOOKUP($C59,Name!$B$12:$R$67,15,FALSE)</f>
        <v>#N/A</v>
      </c>
      <c r="R59" s="148" t="e">
        <f>VLOOKUP($C59,Name!$B$12:$R$67,16,FALSE)</f>
        <v>#N/A</v>
      </c>
      <c r="S59" s="196" t="e">
        <f>VLOOKUP($C59,Name!$B$12:$R$67,17,FALSE)</f>
        <v>#N/A</v>
      </c>
      <c r="T59" s="83"/>
      <c r="U59" s="83"/>
      <c r="V59" s="83"/>
      <c r="W59" s="83"/>
      <c r="X59" s="83"/>
      <c r="Y59" s="84"/>
      <c r="Z59" s="174">
        <f t="shared" si="2"/>
        <v>0</v>
      </c>
      <c r="AA59" s="184"/>
      <c r="AC59" s="41">
        <f t="shared" si="1"/>
        <v>0</v>
      </c>
      <c r="AD59" s="41"/>
    </row>
    <row r="60" spans="1:30" ht="20.100000000000001" customHeight="1" x14ac:dyDescent="0.25">
      <c r="A60" s="41">
        <f>Name!$E$7</f>
        <v>0</v>
      </c>
      <c r="B60" s="24">
        <v>22</v>
      </c>
      <c r="C60" s="168"/>
      <c r="D60" s="188" t="e">
        <f>VLOOKUP($C60,Name!$B$12:$R$67,2,FALSE)</f>
        <v>#N/A</v>
      </c>
      <c r="E60" s="148" t="e">
        <f>VLOOKUP($C60,Name!$B$12:$R$67,3,FALSE)</f>
        <v>#N/A</v>
      </c>
      <c r="F60" s="196" t="e">
        <f>VLOOKUP($C60,Name!$B$12:$R$67,4,FALSE)</f>
        <v>#N/A</v>
      </c>
      <c r="G60" s="81" t="s">
        <v>36</v>
      </c>
      <c r="H60" s="199" t="e">
        <f>VLOOKUP($C60,Name!$B$12:$R$67,6,FALSE)</f>
        <v>#N/A</v>
      </c>
      <c r="I60" s="147" t="e">
        <f>VLOOKUP($C60,Name!$B$12:$R$67,7,FALSE)</f>
        <v>#N/A</v>
      </c>
      <c r="J60" s="200" t="e">
        <f>VLOOKUP($C60,Name!$B$12:$R$67,8,FALSE)</f>
        <v>#N/A</v>
      </c>
      <c r="K60" s="148" t="e">
        <f>VLOOKUP($C60,Name!$B$12:$R$67,9,FALSE)</f>
        <v>#N/A</v>
      </c>
      <c r="L60" s="147" t="e">
        <f>VLOOKUP($C60,Name!$B$12:$R$67,10,FALSE)</f>
        <v>#N/A</v>
      </c>
      <c r="M60" s="147" t="e">
        <f>VLOOKUP($C60,Name!$B$12:$R$67,11,FALSE)</f>
        <v>#N/A</v>
      </c>
      <c r="N60" s="188" t="e">
        <f>VLOOKUP($C60,Name!$B$12:$R$67,12,FALSE)</f>
        <v>#N/A</v>
      </c>
      <c r="O60" s="148" t="e">
        <f>VLOOKUP($C60,Name!$B$12:$R$67,13,FALSE)</f>
        <v>#N/A</v>
      </c>
      <c r="P60" s="147" t="e">
        <f>VLOOKUP($C60,Name!$B$12:$R$67,14,FALSE)</f>
        <v>#N/A</v>
      </c>
      <c r="Q60" s="147" t="e">
        <f>VLOOKUP($C60,Name!$B$12:$R$67,15,FALSE)</f>
        <v>#N/A</v>
      </c>
      <c r="R60" s="148" t="e">
        <f>VLOOKUP($C60,Name!$B$12:$R$67,16,FALSE)</f>
        <v>#N/A</v>
      </c>
      <c r="S60" s="196" t="e">
        <f>VLOOKUP($C60,Name!$B$12:$R$67,17,FALSE)</f>
        <v>#N/A</v>
      </c>
      <c r="T60" s="83"/>
      <c r="U60" s="83"/>
      <c r="V60" s="83"/>
      <c r="W60" s="83"/>
      <c r="X60" s="83"/>
      <c r="Y60" s="84"/>
      <c r="Z60" s="174">
        <f t="shared" si="2"/>
        <v>0</v>
      </c>
      <c r="AA60" s="184"/>
      <c r="AC60" s="41">
        <f t="shared" si="1"/>
        <v>0</v>
      </c>
      <c r="AD60" s="41"/>
    </row>
    <row r="61" spans="1:30" ht="20.100000000000001" customHeight="1" x14ac:dyDescent="0.25">
      <c r="A61" s="41">
        <f>Name!$E$7</f>
        <v>0</v>
      </c>
      <c r="B61" s="24">
        <v>23</v>
      </c>
      <c r="C61" s="168"/>
      <c r="D61" s="188" t="e">
        <f>VLOOKUP($C61,Name!$B$12:$R$67,2,FALSE)</f>
        <v>#N/A</v>
      </c>
      <c r="E61" s="148" t="e">
        <f>VLOOKUP($C61,Name!$B$12:$R$67,3,FALSE)</f>
        <v>#N/A</v>
      </c>
      <c r="F61" s="196" t="e">
        <f>VLOOKUP($C61,Name!$B$12:$R$67,4,FALSE)</f>
        <v>#N/A</v>
      </c>
      <c r="G61" s="81" t="s">
        <v>36</v>
      </c>
      <c r="H61" s="199" t="e">
        <f>VLOOKUP($C61,Name!$B$12:$R$67,6,FALSE)</f>
        <v>#N/A</v>
      </c>
      <c r="I61" s="147" t="e">
        <f>VLOOKUP($C61,Name!$B$12:$R$67,7,FALSE)</f>
        <v>#N/A</v>
      </c>
      <c r="J61" s="200" t="e">
        <f>VLOOKUP($C61,Name!$B$12:$R$67,8,FALSE)</f>
        <v>#N/A</v>
      </c>
      <c r="K61" s="148" t="e">
        <f>VLOOKUP($C61,Name!$B$12:$R$67,9,FALSE)</f>
        <v>#N/A</v>
      </c>
      <c r="L61" s="147" t="e">
        <f>VLOOKUP($C61,Name!$B$12:$R$67,10,FALSE)</f>
        <v>#N/A</v>
      </c>
      <c r="M61" s="147" t="e">
        <f>VLOOKUP($C61,Name!$B$12:$R$67,11,FALSE)</f>
        <v>#N/A</v>
      </c>
      <c r="N61" s="188" t="e">
        <f>VLOOKUP($C61,Name!$B$12:$R$67,12,FALSE)</f>
        <v>#N/A</v>
      </c>
      <c r="O61" s="148" t="e">
        <f>VLOOKUP($C61,Name!$B$12:$R$67,13,FALSE)</f>
        <v>#N/A</v>
      </c>
      <c r="P61" s="147" t="e">
        <f>VLOOKUP($C61,Name!$B$12:$R$67,14,FALSE)</f>
        <v>#N/A</v>
      </c>
      <c r="Q61" s="147" t="e">
        <f>VLOOKUP($C61,Name!$B$12:$R$67,15,FALSE)</f>
        <v>#N/A</v>
      </c>
      <c r="R61" s="148" t="e">
        <f>VLOOKUP($C61,Name!$B$12:$R$67,16,FALSE)</f>
        <v>#N/A</v>
      </c>
      <c r="S61" s="196" t="e">
        <f>VLOOKUP($C61,Name!$B$12:$R$67,17,FALSE)</f>
        <v>#N/A</v>
      </c>
      <c r="T61" s="83"/>
      <c r="U61" s="83"/>
      <c r="V61" s="83"/>
      <c r="W61" s="83"/>
      <c r="X61" s="83"/>
      <c r="Y61" s="84"/>
      <c r="Z61" s="174">
        <f t="shared" si="2"/>
        <v>0</v>
      </c>
      <c r="AA61" s="184"/>
      <c r="AC61" s="41">
        <f t="shared" si="1"/>
        <v>0</v>
      </c>
      <c r="AD61" s="41"/>
    </row>
    <row r="62" spans="1:30" ht="20.100000000000001" customHeight="1" x14ac:dyDescent="0.25">
      <c r="A62" s="41">
        <f>Name!$E$7</f>
        <v>0</v>
      </c>
      <c r="B62" s="24">
        <v>24</v>
      </c>
      <c r="C62" s="168"/>
      <c r="D62" s="188" t="e">
        <f>VLOOKUP($C62,Name!$B$12:$R$67,2,FALSE)</f>
        <v>#N/A</v>
      </c>
      <c r="E62" s="148" t="e">
        <f>VLOOKUP($C62,Name!$B$12:$R$67,3,FALSE)</f>
        <v>#N/A</v>
      </c>
      <c r="F62" s="196" t="e">
        <f>VLOOKUP($C62,Name!$B$12:$R$67,4,FALSE)</f>
        <v>#N/A</v>
      </c>
      <c r="G62" s="81" t="s">
        <v>36</v>
      </c>
      <c r="H62" s="199" t="e">
        <f>VLOOKUP($C62,Name!$B$12:$R$67,6,FALSE)</f>
        <v>#N/A</v>
      </c>
      <c r="I62" s="147" t="e">
        <f>VLOOKUP($C62,Name!$B$12:$R$67,7,FALSE)</f>
        <v>#N/A</v>
      </c>
      <c r="J62" s="200" t="e">
        <f>VLOOKUP($C62,Name!$B$12:$R$67,8,FALSE)</f>
        <v>#N/A</v>
      </c>
      <c r="K62" s="148" t="e">
        <f>VLOOKUP($C62,Name!$B$12:$R$67,9,FALSE)</f>
        <v>#N/A</v>
      </c>
      <c r="L62" s="147" t="e">
        <f>VLOOKUP($C62,Name!$B$12:$R$67,10,FALSE)</f>
        <v>#N/A</v>
      </c>
      <c r="M62" s="147" t="e">
        <f>VLOOKUP($C62,Name!$B$12:$R$67,11,FALSE)</f>
        <v>#N/A</v>
      </c>
      <c r="N62" s="188" t="e">
        <f>VLOOKUP($C62,Name!$B$12:$R$67,12,FALSE)</f>
        <v>#N/A</v>
      </c>
      <c r="O62" s="148" t="e">
        <f>VLOOKUP($C62,Name!$B$12:$R$67,13,FALSE)</f>
        <v>#N/A</v>
      </c>
      <c r="P62" s="147" t="e">
        <f>VLOOKUP($C62,Name!$B$12:$R$67,14,FALSE)</f>
        <v>#N/A</v>
      </c>
      <c r="Q62" s="147" t="e">
        <f>VLOOKUP($C62,Name!$B$12:$R$67,15,FALSE)</f>
        <v>#N/A</v>
      </c>
      <c r="R62" s="148" t="e">
        <f>VLOOKUP($C62,Name!$B$12:$R$67,16,FALSE)</f>
        <v>#N/A</v>
      </c>
      <c r="S62" s="196" t="e">
        <f>VLOOKUP($C62,Name!$B$12:$R$67,17,FALSE)</f>
        <v>#N/A</v>
      </c>
      <c r="T62" s="83"/>
      <c r="U62" s="83"/>
      <c r="V62" s="83"/>
      <c r="W62" s="83"/>
      <c r="X62" s="83"/>
      <c r="Y62" s="84"/>
      <c r="Z62" s="174">
        <f t="shared" si="2"/>
        <v>0</v>
      </c>
      <c r="AA62" s="184"/>
      <c r="AC62" s="41">
        <f t="shared" si="1"/>
        <v>0</v>
      </c>
      <c r="AD62" s="41"/>
    </row>
    <row r="63" spans="1:30" ht="20.100000000000001" customHeight="1" x14ac:dyDescent="0.25">
      <c r="A63" s="41">
        <f>Name!$E$7</f>
        <v>0</v>
      </c>
      <c r="B63" s="24">
        <v>25</v>
      </c>
      <c r="C63" s="168"/>
      <c r="D63" s="188" t="e">
        <f>VLOOKUP($C63,Name!$B$12:$R$67,2,FALSE)</f>
        <v>#N/A</v>
      </c>
      <c r="E63" s="148" t="e">
        <f>VLOOKUP($C63,Name!$B$12:$R$67,3,FALSE)</f>
        <v>#N/A</v>
      </c>
      <c r="F63" s="196" t="e">
        <f>VLOOKUP($C63,Name!$B$12:$R$67,4,FALSE)</f>
        <v>#N/A</v>
      </c>
      <c r="G63" s="81" t="s">
        <v>36</v>
      </c>
      <c r="H63" s="199" t="e">
        <f>VLOOKUP($C63,Name!$B$12:$R$67,6,FALSE)</f>
        <v>#N/A</v>
      </c>
      <c r="I63" s="147" t="e">
        <f>VLOOKUP($C63,Name!$B$12:$R$67,7,FALSE)</f>
        <v>#N/A</v>
      </c>
      <c r="J63" s="200" t="e">
        <f>VLOOKUP($C63,Name!$B$12:$R$67,8,FALSE)</f>
        <v>#N/A</v>
      </c>
      <c r="K63" s="148" t="e">
        <f>VLOOKUP($C63,Name!$B$12:$R$67,9,FALSE)</f>
        <v>#N/A</v>
      </c>
      <c r="L63" s="147" t="e">
        <f>VLOOKUP($C63,Name!$B$12:$R$67,10,FALSE)</f>
        <v>#N/A</v>
      </c>
      <c r="M63" s="147" t="e">
        <f>VLOOKUP($C63,Name!$B$12:$R$67,11,FALSE)</f>
        <v>#N/A</v>
      </c>
      <c r="N63" s="188" t="e">
        <f>VLOOKUP($C63,Name!$B$12:$R$67,12,FALSE)</f>
        <v>#N/A</v>
      </c>
      <c r="O63" s="148" t="e">
        <f>VLOOKUP($C63,Name!$B$12:$R$67,13,FALSE)</f>
        <v>#N/A</v>
      </c>
      <c r="P63" s="147" t="e">
        <f>VLOOKUP($C63,Name!$B$12:$R$67,14,FALSE)</f>
        <v>#N/A</v>
      </c>
      <c r="Q63" s="147" t="e">
        <f>VLOOKUP($C63,Name!$B$12:$R$67,15,FALSE)</f>
        <v>#N/A</v>
      </c>
      <c r="R63" s="148" t="e">
        <f>VLOOKUP($C63,Name!$B$12:$R$67,16,FALSE)</f>
        <v>#N/A</v>
      </c>
      <c r="S63" s="196" t="e">
        <f>VLOOKUP($C63,Name!$B$12:$R$67,17,FALSE)</f>
        <v>#N/A</v>
      </c>
      <c r="T63" s="83"/>
      <c r="U63" s="83"/>
      <c r="V63" s="83"/>
      <c r="W63" s="83"/>
      <c r="X63" s="83"/>
      <c r="Y63" s="84"/>
      <c r="Z63" s="174">
        <f t="shared" si="2"/>
        <v>0</v>
      </c>
      <c r="AA63" s="184"/>
      <c r="AC63" s="41">
        <f t="shared" si="1"/>
        <v>0</v>
      </c>
      <c r="AD63" s="41"/>
    </row>
    <row r="64" spans="1:30" ht="20.100000000000001" customHeight="1" x14ac:dyDescent="0.25">
      <c r="A64" s="41">
        <f>Name!$E$7</f>
        <v>0</v>
      </c>
      <c r="B64" s="24">
        <v>26</v>
      </c>
      <c r="C64" s="168"/>
      <c r="D64" s="188" t="e">
        <f>VLOOKUP($C64,Name!$B$12:$R$67,2,FALSE)</f>
        <v>#N/A</v>
      </c>
      <c r="E64" s="148" t="e">
        <f>VLOOKUP($C64,Name!$B$12:$R$67,3,FALSE)</f>
        <v>#N/A</v>
      </c>
      <c r="F64" s="196" t="e">
        <f>VLOOKUP($C64,Name!$B$12:$R$67,4,FALSE)</f>
        <v>#N/A</v>
      </c>
      <c r="G64" s="81" t="s">
        <v>36</v>
      </c>
      <c r="H64" s="199" t="e">
        <f>VLOOKUP($C64,Name!$B$12:$R$67,6,FALSE)</f>
        <v>#N/A</v>
      </c>
      <c r="I64" s="147" t="e">
        <f>VLOOKUP($C64,Name!$B$12:$R$67,7,FALSE)</f>
        <v>#N/A</v>
      </c>
      <c r="J64" s="200" t="e">
        <f>VLOOKUP($C64,Name!$B$12:$R$67,8,FALSE)</f>
        <v>#N/A</v>
      </c>
      <c r="K64" s="148" t="e">
        <f>VLOOKUP($C64,Name!$B$12:$R$67,9,FALSE)</f>
        <v>#N/A</v>
      </c>
      <c r="L64" s="147" t="e">
        <f>VLOOKUP($C64,Name!$B$12:$R$67,10,FALSE)</f>
        <v>#N/A</v>
      </c>
      <c r="M64" s="147" t="e">
        <f>VLOOKUP($C64,Name!$B$12:$R$67,11,FALSE)</f>
        <v>#N/A</v>
      </c>
      <c r="N64" s="188" t="e">
        <f>VLOOKUP($C64,Name!$B$12:$R$67,12,FALSE)</f>
        <v>#N/A</v>
      </c>
      <c r="O64" s="148" t="e">
        <f>VLOOKUP($C64,Name!$B$12:$R$67,13,FALSE)</f>
        <v>#N/A</v>
      </c>
      <c r="P64" s="147" t="e">
        <f>VLOOKUP($C64,Name!$B$12:$R$67,14,FALSE)</f>
        <v>#N/A</v>
      </c>
      <c r="Q64" s="147" t="e">
        <f>VLOOKUP($C64,Name!$B$12:$R$67,15,FALSE)</f>
        <v>#N/A</v>
      </c>
      <c r="R64" s="148" t="e">
        <f>VLOOKUP($C64,Name!$B$12:$R$67,16,FALSE)</f>
        <v>#N/A</v>
      </c>
      <c r="S64" s="196" t="e">
        <f>VLOOKUP($C64,Name!$B$12:$R$67,17,FALSE)</f>
        <v>#N/A</v>
      </c>
      <c r="T64" s="83"/>
      <c r="U64" s="83"/>
      <c r="V64" s="83"/>
      <c r="W64" s="83"/>
      <c r="X64" s="83"/>
      <c r="Y64" s="84"/>
      <c r="Z64" s="174">
        <f t="shared" si="2"/>
        <v>0</v>
      </c>
      <c r="AA64" s="184"/>
      <c r="AC64" s="41">
        <f t="shared" si="1"/>
        <v>0</v>
      </c>
      <c r="AD64" s="41"/>
    </row>
    <row r="65" spans="1:30" ht="20.100000000000001" customHeight="1" x14ac:dyDescent="0.25">
      <c r="A65" s="41">
        <f>Name!$E$7</f>
        <v>0</v>
      </c>
      <c r="B65" s="24">
        <v>27</v>
      </c>
      <c r="C65" s="168"/>
      <c r="D65" s="188" t="e">
        <f>VLOOKUP($C65,Name!$B$12:$R$67,2,FALSE)</f>
        <v>#N/A</v>
      </c>
      <c r="E65" s="148" t="e">
        <f>VLOOKUP($C65,Name!$B$12:$R$67,3,FALSE)</f>
        <v>#N/A</v>
      </c>
      <c r="F65" s="196" t="e">
        <f>VLOOKUP($C65,Name!$B$12:$R$67,4,FALSE)</f>
        <v>#N/A</v>
      </c>
      <c r="G65" s="81" t="s">
        <v>36</v>
      </c>
      <c r="H65" s="199" t="e">
        <f>VLOOKUP($C65,Name!$B$12:$R$67,6,FALSE)</f>
        <v>#N/A</v>
      </c>
      <c r="I65" s="147" t="e">
        <f>VLOOKUP($C65,Name!$B$12:$R$67,7,FALSE)</f>
        <v>#N/A</v>
      </c>
      <c r="J65" s="200" t="e">
        <f>VLOOKUP($C65,Name!$B$12:$R$67,8,FALSE)</f>
        <v>#N/A</v>
      </c>
      <c r="K65" s="148" t="e">
        <f>VLOOKUP($C65,Name!$B$12:$R$67,9,FALSE)</f>
        <v>#N/A</v>
      </c>
      <c r="L65" s="147" t="e">
        <f>VLOOKUP($C65,Name!$B$12:$R$67,10,FALSE)</f>
        <v>#N/A</v>
      </c>
      <c r="M65" s="147" t="e">
        <f>VLOOKUP($C65,Name!$B$12:$R$67,11,FALSE)</f>
        <v>#N/A</v>
      </c>
      <c r="N65" s="188" t="e">
        <f>VLOOKUP($C65,Name!$B$12:$R$67,12,FALSE)</f>
        <v>#N/A</v>
      </c>
      <c r="O65" s="148" t="e">
        <f>VLOOKUP($C65,Name!$B$12:$R$67,13,FALSE)</f>
        <v>#N/A</v>
      </c>
      <c r="P65" s="147" t="e">
        <f>VLOOKUP($C65,Name!$B$12:$R$67,14,FALSE)</f>
        <v>#N/A</v>
      </c>
      <c r="Q65" s="147" t="e">
        <f>VLOOKUP($C65,Name!$B$12:$R$67,15,FALSE)</f>
        <v>#N/A</v>
      </c>
      <c r="R65" s="148" t="e">
        <f>VLOOKUP($C65,Name!$B$12:$R$67,16,FALSE)</f>
        <v>#N/A</v>
      </c>
      <c r="S65" s="196" t="e">
        <f>VLOOKUP($C65,Name!$B$12:$R$67,17,FALSE)</f>
        <v>#N/A</v>
      </c>
      <c r="T65" s="83"/>
      <c r="U65" s="83"/>
      <c r="V65" s="83"/>
      <c r="W65" s="83"/>
      <c r="X65" s="83"/>
      <c r="Y65" s="84"/>
      <c r="Z65" s="174">
        <f t="shared" si="2"/>
        <v>0</v>
      </c>
      <c r="AA65" s="184"/>
      <c r="AC65" s="41">
        <f t="shared" si="1"/>
        <v>0</v>
      </c>
      <c r="AD65" s="41"/>
    </row>
    <row r="66" spans="1:30" ht="20.100000000000001" customHeight="1" x14ac:dyDescent="0.25">
      <c r="A66" s="41">
        <f>Name!$E$7</f>
        <v>0</v>
      </c>
      <c r="B66" s="24">
        <v>28</v>
      </c>
      <c r="C66" s="168"/>
      <c r="D66" s="188" t="e">
        <f>VLOOKUP($C66,Name!$B$12:$R$67,2,FALSE)</f>
        <v>#N/A</v>
      </c>
      <c r="E66" s="148" t="e">
        <f>VLOOKUP($C66,Name!$B$12:$R$67,3,FALSE)</f>
        <v>#N/A</v>
      </c>
      <c r="F66" s="196" t="e">
        <f>VLOOKUP($C66,Name!$B$12:$R$67,4,FALSE)</f>
        <v>#N/A</v>
      </c>
      <c r="G66" s="81" t="s">
        <v>36</v>
      </c>
      <c r="H66" s="199" t="e">
        <f>VLOOKUP($C66,Name!$B$12:$R$67,6,FALSE)</f>
        <v>#N/A</v>
      </c>
      <c r="I66" s="147" t="e">
        <f>VLOOKUP($C66,Name!$B$12:$R$67,7,FALSE)</f>
        <v>#N/A</v>
      </c>
      <c r="J66" s="200" t="e">
        <f>VLOOKUP($C66,Name!$B$12:$R$67,8,FALSE)</f>
        <v>#N/A</v>
      </c>
      <c r="K66" s="148" t="e">
        <f>VLOOKUP($C66,Name!$B$12:$R$67,9,FALSE)</f>
        <v>#N/A</v>
      </c>
      <c r="L66" s="147" t="e">
        <f>VLOOKUP($C66,Name!$B$12:$R$67,10,FALSE)</f>
        <v>#N/A</v>
      </c>
      <c r="M66" s="147" t="e">
        <f>VLOOKUP($C66,Name!$B$12:$R$67,11,FALSE)</f>
        <v>#N/A</v>
      </c>
      <c r="N66" s="188" t="e">
        <f>VLOOKUP($C66,Name!$B$12:$R$67,12,FALSE)</f>
        <v>#N/A</v>
      </c>
      <c r="O66" s="148" t="e">
        <f>VLOOKUP($C66,Name!$B$12:$R$67,13,FALSE)</f>
        <v>#N/A</v>
      </c>
      <c r="P66" s="147" t="e">
        <f>VLOOKUP($C66,Name!$B$12:$R$67,14,FALSE)</f>
        <v>#N/A</v>
      </c>
      <c r="Q66" s="147" t="e">
        <f>VLOOKUP($C66,Name!$B$12:$R$67,15,FALSE)</f>
        <v>#N/A</v>
      </c>
      <c r="R66" s="148" t="e">
        <f>VLOOKUP($C66,Name!$B$12:$R$67,16,FALSE)</f>
        <v>#N/A</v>
      </c>
      <c r="S66" s="196" t="e">
        <f>VLOOKUP($C66,Name!$B$12:$R$67,17,FALSE)</f>
        <v>#N/A</v>
      </c>
      <c r="T66" s="83"/>
      <c r="U66" s="83"/>
      <c r="V66" s="83"/>
      <c r="W66" s="83"/>
      <c r="X66" s="83"/>
      <c r="Y66" s="84"/>
      <c r="Z66" s="174">
        <f t="shared" si="2"/>
        <v>0</v>
      </c>
      <c r="AA66" s="184"/>
      <c r="AC66" s="41">
        <f t="shared" si="1"/>
        <v>0</v>
      </c>
      <c r="AD66" s="41"/>
    </row>
    <row r="67" spans="1:30" ht="20.100000000000001" customHeight="1" x14ac:dyDescent="0.25">
      <c r="A67" s="41">
        <f>Name!$E$7</f>
        <v>0</v>
      </c>
      <c r="B67" s="24">
        <v>29</v>
      </c>
      <c r="C67" s="168"/>
      <c r="D67" s="188" t="e">
        <f>VLOOKUP($C67,Name!$B$12:$R$67,2,FALSE)</f>
        <v>#N/A</v>
      </c>
      <c r="E67" s="148" t="e">
        <f>VLOOKUP($C67,Name!$B$12:$R$67,3,FALSE)</f>
        <v>#N/A</v>
      </c>
      <c r="F67" s="196" t="e">
        <f>VLOOKUP($C67,Name!$B$12:$R$67,4,FALSE)</f>
        <v>#N/A</v>
      </c>
      <c r="G67" s="81" t="s">
        <v>36</v>
      </c>
      <c r="H67" s="199" t="e">
        <f>VLOOKUP($C67,Name!$B$12:$R$67,6,FALSE)</f>
        <v>#N/A</v>
      </c>
      <c r="I67" s="147" t="e">
        <f>VLOOKUP($C67,Name!$B$12:$R$67,7,FALSE)</f>
        <v>#N/A</v>
      </c>
      <c r="J67" s="200" t="e">
        <f>VLOOKUP($C67,Name!$B$12:$R$67,8,FALSE)</f>
        <v>#N/A</v>
      </c>
      <c r="K67" s="148" t="e">
        <f>VLOOKUP($C67,Name!$B$12:$R$67,9,FALSE)</f>
        <v>#N/A</v>
      </c>
      <c r="L67" s="147" t="e">
        <f>VLOOKUP($C67,Name!$B$12:$R$67,10,FALSE)</f>
        <v>#N/A</v>
      </c>
      <c r="M67" s="147" t="e">
        <f>VLOOKUP($C67,Name!$B$12:$R$67,11,FALSE)</f>
        <v>#N/A</v>
      </c>
      <c r="N67" s="188" t="e">
        <f>VLOOKUP($C67,Name!$B$12:$R$67,12,FALSE)</f>
        <v>#N/A</v>
      </c>
      <c r="O67" s="148" t="e">
        <f>VLOOKUP($C67,Name!$B$12:$R$67,13,FALSE)</f>
        <v>#N/A</v>
      </c>
      <c r="P67" s="147" t="e">
        <f>VLOOKUP($C67,Name!$B$12:$R$67,14,FALSE)</f>
        <v>#N/A</v>
      </c>
      <c r="Q67" s="147" t="e">
        <f>VLOOKUP($C67,Name!$B$12:$R$67,15,FALSE)</f>
        <v>#N/A</v>
      </c>
      <c r="R67" s="148" t="e">
        <f>VLOOKUP($C67,Name!$B$12:$R$67,16,FALSE)</f>
        <v>#N/A</v>
      </c>
      <c r="S67" s="196" t="e">
        <f>VLOOKUP($C67,Name!$B$12:$R$67,17,FALSE)</f>
        <v>#N/A</v>
      </c>
      <c r="T67" s="83"/>
      <c r="U67" s="83"/>
      <c r="V67" s="83"/>
      <c r="W67" s="83"/>
      <c r="X67" s="83"/>
      <c r="Y67" s="84"/>
      <c r="Z67" s="174">
        <f t="shared" si="2"/>
        <v>0</v>
      </c>
      <c r="AA67" s="184"/>
      <c r="AC67" s="41">
        <f t="shared" si="1"/>
        <v>0</v>
      </c>
      <c r="AD67" s="41"/>
    </row>
    <row r="68" spans="1:30" ht="20.100000000000001" customHeight="1" thickBot="1" x14ac:dyDescent="0.3">
      <c r="A68" s="41">
        <f>Name!$E$7</f>
        <v>0</v>
      </c>
      <c r="B68" s="111">
        <v>30</v>
      </c>
      <c r="C68" s="171"/>
      <c r="D68" s="188" t="e">
        <f>VLOOKUP($C68,Name!$B$12:$R$67,2,FALSE)</f>
        <v>#N/A</v>
      </c>
      <c r="E68" s="148" t="e">
        <f>VLOOKUP($C68,Name!$B$12:$R$67,3,FALSE)</f>
        <v>#N/A</v>
      </c>
      <c r="F68" s="196" t="e">
        <f>VLOOKUP($C68,Name!$B$12:$R$67,4,FALSE)</f>
        <v>#N/A</v>
      </c>
      <c r="G68" s="81" t="s">
        <v>36</v>
      </c>
      <c r="H68" s="199" t="e">
        <f>VLOOKUP($C68,Name!$B$12:$R$67,6,FALSE)</f>
        <v>#N/A</v>
      </c>
      <c r="I68" s="147" t="e">
        <f>VLOOKUP($C68,Name!$B$12:$R$67,7,FALSE)</f>
        <v>#N/A</v>
      </c>
      <c r="J68" s="200" t="e">
        <f>VLOOKUP($C68,Name!$B$12:$R$67,8,FALSE)</f>
        <v>#N/A</v>
      </c>
      <c r="K68" s="148" t="e">
        <f>VLOOKUP($C68,Name!$B$12:$R$67,9,FALSE)</f>
        <v>#N/A</v>
      </c>
      <c r="L68" s="147" t="e">
        <f>VLOOKUP($C68,Name!$B$12:$R$67,10,FALSE)</f>
        <v>#N/A</v>
      </c>
      <c r="M68" s="147" t="e">
        <f>VLOOKUP($C68,Name!$B$12:$R$67,11,FALSE)</f>
        <v>#N/A</v>
      </c>
      <c r="N68" s="188" t="e">
        <f>VLOOKUP($C68,Name!$B$12:$R$67,12,FALSE)</f>
        <v>#N/A</v>
      </c>
      <c r="O68" s="148" t="e">
        <f>VLOOKUP($C68,Name!$B$12:$R$67,13,FALSE)</f>
        <v>#N/A</v>
      </c>
      <c r="P68" s="147" t="e">
        <f>VLOOKUP($C68,Name!$B$12:$R$67,14,FALSE)</f>
        <v>#N/A</v>
      </c>
      <c r="Q68" s="147" t="e">
        <f>VLOOKUP($C68,Name!$B$12:$R$67,15,FALSE)</f>
        <v>#N/A</v>
      </c>
      <c r="R68" s="148" t="e">
        <f>VLOOKUP($C68,Name!$B$12:$R$67,16,FALSE)</f>
        <v>#N/A</v>
      </c>
      <c r="S68" s="196" t="e">
        <f>VLOOKUP($C68,Name!$B$12:$R$67,17,FALSE)</f>
        <v>#N/A</v>
      </c>
      <c r="T68" s="83"/>
      <c r="U68" s="83"/>
      <c r="V68" s="83"/>
      <c r="W68" s="83"/>
      <c r="X68" s="83"/>
      <c r="Y68" s="84"/>
      <c r="Z68" s="174">
        <f>SUM(T68:Y68)</f>
        <v>0</v>
      </c>
      <c r="AA68" s="184"/>
      <c r="AC68" s="41">
        <f t="shared" si="1"/>
        <v>0</v>
      </c>
      <c r="AD68" s="41"/>
    </row>
    <row r="69" spans="1:30" ht="20.100000000000001" customHeight="1" x14ac:dyDescent="0.25">
      <c r="A69" s="20"/>
      <c r="B69" s="20"/>
      <c r="C69" s="20"/>
      <c r="D69" s="19"/>
      <c r="E69" s="19"/>
      <c r="F69" s="20"/>
      <c r="G69" s="20"/>
      <c r="H69" s="20"/>
      <c r="I69" s="20"/>
      <c r="J69" s="116"/>
      <c r="K69" s="19"/>
      <c r="L69" s="20"/>
      <c r="M69" s="20"/>
      <c r="N69" s="19"/>
      <c r="O69" s="19"/>
      <c r="P69" s="20"/>
      <c r="Q69" s="20"/>
      <c r="R69" s="20"/>
      <c r="S69" s="20"/>
      <c r="T69" s="20"/>
      <c r="U69" s="11"/>
      <c r="V69" s="11"/>
      <c r="W69" s="11"/>
      <c r="X69" s="11"/>
      <c r="Y69" s="11"/>
      <c r="Z69" s="11"/>
      <c r="AA69" s="11"/>
      <c r="AB69" s="20"/>
      <c r="AC69" s="11"/>
    </row>
    <row r="70" spans="1:30" ht="20.100000000000001" customHeight="1" x14ac:dyDescent="0.25">
      <c r="D70" s="49"/>
      <c r="E70" s="49"/>
    </row>
    <row r="71" spans="1:30" ht="20.100000000000001" customHeight="1" x14ac:dyDescent="0.25">
      <c r="D71" s="49"/>
      <c r="E71" s="49"/>
    </row>
    <row r="72" spans="1:30" ht="20.100000000000001" customHeight="1" x14ac:dyDescent="0.25">
      <c r="D72" s="49"/>
      <c r="E72" s="49"/>
    </row>
    <row r="73" spans="1:30" x14ac:dyDescent="0.25">
      <c r="D73" s="49"/>
      <c r="E73" s="49"/>
    </row>
    <row r="74" spans="1:30" x14ac:dyDescent="0.25">
      <c r="D74" s="49"/>
      <c r="E74" s="49"/>
    </row>
    <row r="75" spans="1:30" x14ac:dyDescent="0.25">
      <c r="D75" s="49"/>
      <c r="E75" s="49"/>
    </row>
    <row r="76" spans="1:30" x14ac:dyDescent="0.25">
      <c r="D76" s="49"/>
      <c r="E76" s="49"/>
    </row>
    <row r="77" spans="1:30" x14ac:dyDescent="0.25">
      <c r="D77" s="49"/>
      <c r="E77" s="49"/>
    </row>
    <row r="78" spans="1:30" x14ac:dyDescent="0.25">
      <c r="D78" s="49"/>
      <c r="E78" s="49"/>
    </row>
    <row r="79" spans="1:30" x14ac:dyDescent="0.25">
      <c r="D79" s="49"/>
      <c r="E79" s="49"/>
    </row>
    <row r="80" spans="1:30" x14ac:dyDescent="0.25">
      <c r="D80" s="49"/>
      <c r="E80" s="49"/>
      <c r="G80" s="41" t="s">
        <v>85</v>
      </c>
    </row>
    <row r="81" spans="4:7" x14ac:dyDescent="0.25">
      <c r="D81" s="49"/>
      <c r="E81" s="49"/>
      <c r="G81" s="41" t="s">
        <v>79</v>
      </c>
    </row>
    <row r="82" spans="4:7" x14ac:dyDescent="0.25">
      <c r="D82" s="49"/>
      <c r="E82" s="49"/>
    </row>
    <row r="83" spans="4:7" x14ac:dyDescent="0.25">
      <c r="D83" s="49"/>
      <c r="E83" s="49"/>
    </row>
    <row r="84" spans="4:7" x14ac:dyDescent="0.25">
      <c r="D84" s="49"/>
      <c r="E84" s="49"/>
    </row>
    <row r="85" spans="4:7" x14ac:dyDescent="0.25">
      <c r="D85" s="49"/>
      <c r="E85" s="49"/>
    </row>
    <row r="86" spans="4:7" x14ac:dyDescent="0.25">
      <c r="D86" s="49"/>
      <c r="E86" s="49"/>
    </row>
    <row r="87" spans="4:7" x14ac:dyDescent="0.25">
      <c r="D87" s="49"/>
      <c r="E87" s="49"/>
    </row>
    <row r="88" spans="4:7" x14ac:dyDescent="0.25">
      <c r="D88" s="49"/>
      <c r="E88" s="49"/>
    </row>
    <row r="89" spans="4:7" x14ac:dyDescent="0.25">
      <c r="D89" s="49"/>
      <c r="E89" s="49"/>
    </row>
    <row r="90" spans="4:7" x14ac:dyDescent="0.25">
      <c r="D90" s="49"/>
      <c r="E90" s="49"/>
    </row>
    <row r="91" spans="4:7" x14ac:dyDescent="0.25">
      <c r="D91" s="49"/>
      <c r="E91" s="49"/>
    </row>
    <row r="92" spans="4:7" x14ac:dyDescent="0.25">
      <c r="D92" s="49"/>
      <c r="E92" s="49"/>
    </row>
    <row r="93" spans="4:7" x14ac:dyDescent="0.25">
      <c r="D93" s="49"/>
      <c r="E93" s="49"/>
    </row>
    <row r="94" spans="4:7" x14ac:dyDescent="0.25">
      <c r="D94" s="49"/>
      <c r="E94" s="49"/>
    </row>
    <row r="95" spans="4:7" x14ac:dyDescent="0.25">
      <c r="D95" s="49"/>
      <c r="E95" s="49"/>
    </row>
    <row r="96" spans="4:7" x14ac:dyDescent="0.25">
      <c r="D96" s="49"/>
      <c r="E96" s="49"/>
    </row>
    <row r="97" spans="4:5" x14ac:dyDescent="0.25">
      <c r="D97" s="49"/>
      <c r="E97" s="49"/>
    </row>
    <row r="98" spans="4:5" x14ac:dyDescent="0.25">
      <c r="D98" s="49"/>
      <c r="E98" s="49"/>
    </row>
    <row r="99" spans="4:5" x14ac:dyDescent="0.25">
      <c r="D99" s="49"/>
      <c r="E99" s="49"/>
    </row>
  </sheetData>
  <sheetProtection algorithmName="SHA-512" hashValue="vv+2lXga/kr6pM2EXtIWregZZFAc1pCbZ1J2UQlomus7kAw+HqHoDT9m1eDrGyVMt04OaPnhuqFbX+b0PLbbDQ==" saltValue="z1zjAfnnz9EazK4vpEqMCg==" spinCount="100000" sheet="1" objects="1" scenarios="1"/>
  <mergeCells count="13">
    <mergeCell ref="D38:F38"/>
    <mergeCell ref="E6:F6"/>
    <mergeCell ref="T6:AA6"/>
    <mergeCell ref="T4:AA4"/>
    <mergeCell ref="D2:F2"/>
    <mergeCell ref="D3:F3"/>
    <mergeCell ref="D4:F4"/>
    <mergeCell ref="E5:F5"/>
    <mergeCell ref="E7:F7"/>
    <mergeCell ref="N10:Q10"/>
    <mergeCell ref="T10:U10"/>
    <mergeCell ref="V10:W10"/>
    <mergeCell ref="X10:Y10"/>
  </mergeCells>
  <dataValidations count="1">
    <dataValidation type="list" showInputMessage="1" showErrorMessage="1" sqref="G14:G37">
      <formula1>$H$80:$H$82</formula1>
    </dataValidation>
  </dataValidations>
  <printOptions gridLines="1"/>
  <pageMargins left="0.25" right="0.25" top="0.75" bottom="0.75" header="0.3" footer="0.3"/>
  <pageSetup scale="37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9"/>
  <sheetViews>
    <sheetView tabSelected="1" workbookViewId="0">
      <pane xSplit="6" ySplit="12" topLeftCell="G28" activePane="bottomRight" state="frozen"/>
      <selection pane="topRight" activeCell="E1" sqref="E1"/>
      <selection pane="bottomLeft" activeCell="A12" sqref="A12"/>
      <selection pane="bottomRight" activeCell="Y21" sqref="Y21"/>
    </sheetView>
  </sheetViews>
  <sheetFormatPr defaultColWidth="8.85546875" defaultRowHeight="15" x14ac:dyDescent="0.25"/>
  <cols>
    <col min="1" max="1" width="11.28515625" style="41" customWidth="1"/>
    <col min="2" max="3" width="10.7109375" style="41" customWidth="1"/>
    <col min="4" max="5" width="17.7109375" style="40" customWidth="1"/>
    <col min="6" max="6" width="6.7109375" style="41" customWidth="1"/>
    <col min="7" max="9" width="13.7109375" style="41" customWidth="1"/>
    <col min="10" max="10" width="14.7109375" style="42" customWidth="1"/>
    <col min="11" max="11" width="25.7109375" style="49" customWidth="1"/>
    <col min="12" max="12" width="12.7109375" style="41" customWidth="1"/>
    <col min="13" max="13" width="11.7109375" style="41" customWidth="1"/>
    <col min="14" max="14" width="35.7109375" style="49" customWidth="1"/>
    <col min="15" max="15" width="25.7109375" style="49" customWidth="1"/>
    <col min="16" max="16" width="7.7109375" style="41" customWidth="1"/>
    <col min="17" max="17" width="8.7109375" style="41" customWidth="1"/>
    <col min="18" max="18" width="35.7109375" style="41" customWidth="1"/>
    <col min="19" max="19" width="13.28515625" style="41" customWidth="1"/>
    <col min="20" max="20" width="8.85546875" style="41"/>
    <col min="21" max="27" width="8.85546875" style="40"/>
    <col min="28" max="28" width="8.7109375" style="41" customWidth="1"/>
    <col min="29" max="29" width="8.7109375" style="40" customWidth="1"/>
    <col min="30" max="30" width="8.85546875" style="40"/>
    <col min="31" max="31" width="8.85546875" style="41"/>
    <col min="32" max="34" width="8.85546875" style="40"/>
    <col min="35" max="36" width="8.85546875" style="2"/>
    <col min="37" max="37" width="8.85546875" style="1"/>
  </cols>
  <sheetData>
    <row r="1" spans="1:31" ht="20.100000000000001" customHeight="1" x14ac:dyDescent="0.25"/>
    <row r="2" spans="1:31" ht="20.100000000000001" customHeight="1" x14ac:dyDescent="0.25">
      <c r="D2" s="245" t="s">
        <v>0</v>
      </c>
      <c r="E2" s="245"/>
      <c r="F2" s="245"/>
      <c r="N2" s="40"/>
      <c r="O2" s="40"/>
      <c r="R2" s="40"/>
      <c r="T2" s="40"/>
    </row>
    <row r="3" spans="1:31" ht="20.100000000000001" customHeight="1" thickBot="1" x14ac:dyDescent="0.3">
      <c r="D3" s="245" t="s">
        <v>128</v>
      </c>
      <c r="E3" s="245"/>
      <c r="F3" s="245"/>
      <c r="N3" s="40"/>
      <c r="O3" s="40"/>
      <c r="R3" s="40"/>
      <c r="T3" s="40"/>
    </row>
    <row r="4" spans="1:31" ht="20.100000000000001" customHeight="1" thickBot="1" x14ac:dyDescent="0.3">
      <c r="D4" s="246" t="s">
        <v>129</v>
      </c>
      <c r="E4" s="246"/>
      <c r="F4" s="246"/>
      <c r="G4" s="51"/>
      <c r="N4" s="40"/>
      <c r="O4" s="40"/>
      <c r="R4" s="40"/>
      <c r="T4" s="256" t="s">
        <v>129</v>
      </c>
      <c r="U4" s="257"/>
      <c r="V4" s="257"/>
      <c r="W4" s="257"/>
      <c r="X4" s="257"/>
      <c r="Y4" s="257"/>
      <c r="Z4" s="257"/>
      <c r="AA4" s="258"/>
    </row>
    <row r="5" spans="1:31" ht="20.100000000000001" customHeight="1" thickBot="1" x14ac:dyDescent="0.3">
      <c r="D5" s="9" t="s">
        <v>24</v>
      </c>
      <c r="E5" s="259">
        <f>Name!E5</f>
        <v>0</v>
      </c>
      <c r="F5" s="260"/>
      <c r="N5" s="40"/>
      <c r="O5" s="40"/>
      <c r="R5" s="40"/>
      <c r="T5" s="40"/>
    </row>
    <row r="6" spans="1:31" ht="20.100000000000001" customHeight="1" thickBot="1" x14ac:dyDescent="0.3">
      <c r="D6" s="9" t="s">
        <v>25</v>
      </c>
      <c r="E6" s="253">
        <f>Name!E6</f>
        <v>0</v>
      </c>
      <c r="F6" s="254"/>
      <c r="N6" s="40"/>
      <c r="O6" s="40"/>
      <c r="R6" s="40"/>
      <c r="T6" s="255" t="s">
        <v>50</v>
      </c>
      <c r="U6" s="255"/>
      <c r="V6" s="255"/>
      <c r="W6" s="255"/>
      <c r="X6" s="255"/>
      <c r="Y6" s="255"/>
      <c r="Z6" s="255"/>
      <c r="AA6" s="255"/>
    </row>
    <row r="7" spans="1:31" ht="20.100000000000001" customHeight="1" thickBot="1" x14ac:dyDescent="0.3">
      <c r="D7" s="9" t="s">
        <v>72</v>
      </c>
      <c r="E7" s="261">
        <f>Name!E7</f>
        <v>0</v>
      </c>
      <c r="F7" s="262"/>
      <c r="N7" s="40"/>
      <c r="O7" s="40"/>
      <c r="R7" s="40"/>
      <c r="T7" s="50"/>
      <c r="U7" s="50"/>
      <c r="V7" s="50"/>
      <c r="W7" s="50"/>
      <c r="X7" s="50"/>
      <c r="Y7" s="50"/>
      <c r="Z7" s="50"/>
      <c r="AA7" s="50"/>
    </row>
    <row r="8" spans="1:31" ht="20.100000000000001" customHeight="1" thickBot="1" x14ac:dyDescent="0.3">
      <c r="E8" s="9"/>
      <c r="F8" s="51"/>
      <c r="G8" s="51"/>
      <c r="H8" s="51"/>
      <c r="I8" s="51"/>
      <c r="J8" s="128"/>
      <c r="K8" s="52"/>
      <c r="L8" s="51"/>
      <c r="M8" s="51"/>
      <c r="N8" s="9"/>
      <c r="O8" s="9"/>
      <c r="P8" s="51"/>
      <c r="Q8" s="51"/>
      <c r="R8" s="9"/>
      <c r="S8" s="51"/>
      <c r="T8" s="9"/>
    </row>
    <row r="9" spans="1:31" ht="20.100000000000001" customHeight="1" x14ac:dyDescent="0.25">
      <c r="A9" s="137" t="s">
        <v>74</v>
      </c>
      <c r="B9" s="110"/>
      <c r="C9" s="107"/>
      <c r="D9" s="10"/>
      <c r="E9" s="11"/>
      <c r="F9" s="12"/>
      <c r="G9" s="112" t="s">
        <v>77</v>
      </c>
      <c r="H9" s="14"/>
      <c r="I9" s="15" t="s">
        <v>18</v>
      </c>
      <c r="J9" s="16" t="s">
        <v>22</v>
      </c>
      <c r="K9" s="55"/>
      <c r="L9" s="15"/>
      <c r="M9" s="12" t="s">
        <v>64</v>
      </c>
      <c r="N9" s="18"/>
      <c r="O9" s="19"/>
      <c r="P9" s="20"/>
      <c r="Q9" s="20"/>
      <c r="R9" s="20"/>
      <c r="S9" s="12"/>
      <c r="T9" s="20"/>
      <c r="U9" s="11"/>
      <c r="V9" s="11"/>
      <c r="W9" s="11"/>
      <c r="X9" s="11"/>
      <c r="Y9" s="11"/>
      <c r="Z9" s="98"/>
      <c r="AA9" s="56"/>
    </row>
    <row r="10" spans="1:31" ht="20.100000000000001" customHeight="1" x14ac:dyDescent="0.25">
      <c r="A10" s="138" t="s">
        <v>75</v>
      </c>
      <c r="B10" s="89" t="s">
        <v>32</v>
      </c>
      <c r="C10" s="108" t="s">
        <v>67</v>
      </c>
      <c r="D10" s="21"/>
      <c r="F10" s="23"/>
      <c r="G10" s="113" t="s">
        <v>78</v>
      </c>
      <c r="H10" s="25" t="s">
        <v>5</v>
      </c>
      <c r="I10" s="39" t="s">
        <v>19</v>
      </c>
      <c r="J10" s="58" t="s">
        <v>20</v>
      </c>
      <c r="K10" s="59"/>
      <c r="L10" s="26" t="s">
        <v>61</v>
      </c>
      <c r="M10" s="41" t="s">
        <v>126</v>
      </c>
      <c r="N10" s="243" t="s">
        <v>11</v>
      </c>
      <c r="O10" s="244"/>
      <c r="P10" s="244"/>
      <c r="Q10" s="244"/>
      <c r="R10" s="26"/>
      <c r="S10" s="30" t="s">
        <v>16</v>
      </c>
      <c r="T10" s="243" t="s">
        <v>52</v>
      </c>
      <c r="U10" s="266"/>
      <c r="V10" s="266"/>
      <c r="W10" s="263" t="s">
        <v>53</v>
      </c>
      <c r="X10" s="266"/>
      <c r="Y10" s="266"/>
      <c r="Z10" s="61" t="s">
        <v>7</v>
      </c>
      <c r="AA10" s="61" t="s">
        <v>32</v>
      </c>
      <c r="AB10" s="41" t="s">
        <v>32</v>
      </c>
      <c r="AC10" s="41" t="s">
        <v>41</v>
      </c>
      <c r="AD10" s="41" t="s">
        <v>54</v>
      </c>
      <c r="AE10" s="41" t="s">
        <v>55</v>
      </c>
    </row>
    <row r="11" spans="1:31" ht="20.100000000000001" customHeight="1" x14ac:dyDescent="0.25">
      <c r="A11" s="138" t="s">
        <v>76</v>
      </c>
      <c r="B11" s="89" t="s">
        <v>68</v>
      </c>
      <c r="C11" s="108" t="s">
        <v>68</v>
      </c>
      <c r="D11" s="63" t="s">
        <v>1</v>
      </c>
      <c r="E11" s="59" t="s">
        <v>2</v>
      </c>
      <c r="F11" s="30" t="s">
        <v>3</v>
      </c>
      <c r="G11" s="113" t="s">
        <v>79</v>
      </c>
      <c r="H11" s="25" t="s">
        <v>4</v>
      </c>
      <c r="I11" s="39" t="s">
        <v>23</v>
      </c>
      <c r="J11" s="58" t="s">
        <v>21</v>
      </c>
      <c r="K11" s="59" t="s">
        <v>6</v>
      </c>
      <c r="L11" s="39" t="s">
        <v>62</v>
      </c>
      <c r="M11" s="41" t="s">
        <v>123</v>
      </c>
      <c r="N11" s="63" t="s">
        <v>12</v>
      </c>
      <c r="O11" s="62" t="s">
        <v>13</v>
      </c>
      <c r="P11" s="26" t="s">
        <v>14</v>
      </c>
      <c r="Q11" s="26" t="s">
        <v>15</v>
      </c>
      <c r="R11" s="26" t="s">
        <v>65</v>
      </c>
      <c r="S11" s="30" t="s">
        <v>17</v>
      </c>
      <c r="T11" s="39" t="s">
        <v>9</v>
      </c>
      <c r="U11" s="39" t="s">
        <v>10</v>
      </c>
      <c r="V11" s="39" t="s">
        <v>37</v>
      </c>
      <c r="W11" s="39" t="s">
        <v>9</v>
      </c>
      <c r="X11" s="39" t="s">
        <v>10</v>
      </c>
      <c r="Y11" s="39" t="s">
        <v>37</v>
      </c>
      <c r="Z11" s="61" t="s">
        <v>8</v>
      </c>
      <c r="AA11" s="61" t="s">
        <v>8</v>
      </c>
      <c r="AB11" s="41" t="s">
        <v>7</v>
      </c>
      <c r="AC11" s="41" t="s">
        <v>7</v>
      </c>
      <c r="AD11" s="41" t="s">
        <v>7</v>
      </c>
      <c r="AE11" s="41" t="s">
        <v>7</v>
      </c>
    </row>
    <row r="12" spans="1:31" ht="9.9499999999999993" customHeight="1" x14ac:dyDescent="0.25">
      <c r="A12" s="135"/>
      <c r="B12" s="67"/>
      <c r="C12" s="109"/>
      <c r="D12" s="70"/>
      <c r="E12" s="66"/>
      <c r="F12" s="72"/>
      <c r="G12" s="67"/>
      <c r="H12" s="68"/>
      <c r="I12" s="64"/>
      <c r="J12" s="69"/>
      <c r="K12" s="66"/>
      <c r="L12" s="64"/>
      <c r="M12" s="64"/>
      <c r="N12" s="70"/>
      <c r="O12" s="65"/>
      <c r="P12" s="71"/>
      <c r="Q12" s="71"/>
      <c r="R12" s="71"/>
      <c r="S12" s="72"/>
      <c r="T12" s="64"/>
      <c r="U12" s="73"/>
      <c r="V12" s="73"/>
      <c r="W12" s="73"/>
      <c r="X12" s="73"/>
      <c r="Y12" s="74"/>
      <c r="Z12" s="99"/>
      <c r="AA12" s="76"/>
      <c r="AC12" s="41"/>
      <c r="AD12" s="41"/>
    </row>
    <row r="13" spans="1:31" ht="20.100000000000001" customHeight="1" thickBot="1" x14ac:dyDescent="0.3">
      <c r="B13" s="24"/>
      <c r="C13" s="57"/>
      <c r="D13" s="129" t="s">
        <v>33</v>
      </c>
      <c r="E13" s="49"/>
      <c r="G13" s="24"/>
      <c r="H13" s="77"/>
      <c r="N13" s="78"/>
      <c r="O13" s="79"/>
      <c r="P13" s="29"/>
      <c r="Q13" s="29"/>
      <c r="R13" s="29"/>
      <c r="S13" s="23"/>
      <c r="U13" s="41"/>
      <c r="V13" s="41"/>
      <c r="W13" s="41"/>
      <c r="X13" s="41"/>
      <c r="Y13" s="29"/>
      <c r="Z13" s="100"/>
      <c r="AA13" s="24" t="s">
        <v>66</v>
      </c>
      <c r="AC13" s="41"/>
      <c r="AD13" s="41"/>
    </row>
    <row r="14" spans="1:31" ht="20.100000000000001" customHeight="1" thickBot="1" x14ac:dyDescent="0.3">
      <c r="A14" s="41">
        <f>Name!$E$7</f>
        <v>0</v>
      </c>
      <c r="B14" s="114" t="s">
        <v>27</v>
      </c>
      <c r="C14" s="170"/>
      <c r="D14" s="185" t="e">
        <f>VLOOKUP($C14,Name!$B$12:$R$67,2,FALSE)</f>
        <v>#N/A</v>
      </c>
      <c r="E14" s="186" t="e">
        <f>VLOOKUP($C14,Name!$B$12:$R$67,3,FALSE)</f>
        <v>#N/A</v>
      </c>
      <c r="F14" s="195" t="e">
        <f>VLOOKUP($C14,Name!$B$12:$R$67,4,FALSE)</f>
        <v>#N/A</v>
      </c>
      <c r="G14" s="121"/>
      <c r="H14" s="197" t="e">
        <f>VLOOKUP($C14,Name!$B$12:$R$67,6,FALSE)</f>
        <v>#N/A</v>
      </c>
      <c r="I14" s="187" t="e">
        <f>VLOOKUP($C14,Name!$B$12:$R$67,7,FALSE)</f>
        <v>#N/A</v>
      </c>
      <c r="J14" s="198" t="e">
        <f>VLOOKUP($C14,Name!$B$12:$R$67,8,FALSE)</f>
        <v>#N/A</v>
      </c>
      <c r="K14" s="185" t="e">
        <f>VLOOKUP($C14,Name!$B$12:$R$67,9,FALSE)</f>
        <v>#N/A</v>
      </c>
      <c r="L14" s="187" t="e">
        <f>VLOOKUP($C14,Name!$B$12:$R$67,10,FALSE)</f>
        <v>#N/A</v>
      </c>
      <c r="M14" s="195" t="e">
        <f>VLOOKUP($C14,Name!$B$12:$R$67,11,FALSE)</f>
        <v>#N/A</v>
      </c>
      <c r="N14" s="185" t="e">
        <f>VLOOKUP($C14,Name!$B$12:$R$67,12,FALSE)</f>
        <v>#N/A</v>
      </c>
      <c r="O14" s="186" t="e">
        <f>VLOOKUP($C14,Name!$B$12:$R$67,13,FALSE)</f>
        <v>#N/A</v>
      </c>
      <c r="P14" s="187" t="e">
        <f>VLOOKUP($C14,Name!$B$12:$R$67,14,FALSE)</f>
        <v>#N/A</v>
      </c>
      <c r="Q14" s="187" t="e">
        <f>VLOOKUP($C14,Name!$B$12:$R$67,15,FALSE)</f>
        <v>#N/A</v>
      </c>
      <c r="R14" s="186" t="e">
        <f>VLOOKUP($C14,Name!$B$12:$R$67,16,FALSE)</f>
        <v>#N/A</v>
      </c>
      <c r="S14" s="195" t="e">
        <f>VLOOKUP($C14,Name!$B$12:$R$67,17,FALSE)</f>
        <v>#N/A</v>
      </c>
      <c r="T14" s="127"/>
      <c r="U14" s="117"/>
      <c r="V14" s="117"/>
      <c r="W14" s="117"/>
      <c r="X14" s="117"/>
      <c r="Y14" s="117"/>
      <c r="Z14" s="237">
        <f t="shared" ref="Z14:Z37" si="0">SUM(T14:Y14)</f>
        <v>0</v>
      </c>
      <c r="AA14" s="178">
        <f>SUM(Z14:Z17)</f>
        <v>0</v>
      </c>
      <c r="AB14" s="41">
        <f>SUM(Z14:Z17)</f>
        <v>0</v>
      </c>
      <c r="AC14" s="41">
        <f t="shared" ref="AC14:AC68" si="1">SUM(T14:Y14)</f>
        <v>0</v>
      </c>
      <c r="AD14" s="41">
        <f t="shared" ref="AD14:AD37" si="2">SUM(T14:V14)</f>
        <v>0</v>
      </c>
      <c r="AE14" s="41">
        <f t="shared" ref="AE14:AE37" si="3">SUM(W14:Y14)</f>
        <v>0</v>
      </c>
    </row>
    <row r="15" spans="1:31" ht="20.100000000000001" customHeight="1" x14ac:dyDescent="0.25">
      <c r="A15" s="41">
        <f>Name!$E$7</f>
        <v>0</v>
      </c>
      <c r="B15" s="24" t="s">
        <v>27</v>
      </c>
      <c r="C15" s="168"/>
      <c r="D15" s="188" t="e">
        <f>VLOOKUP($C15,Name!$B$12:$R$67,2,FALSE)</f>
        <v>#N/A</v>
      </c>
      <c r="E15" s="148" t="e">
        <f>VLOOKUP($C15,Name!$B$12:$R$67,3,FALSE)</f>
        <v>#N/A</v>
      </c>
      <c r="F15" s="196" t="e">
        <f>VLOOKUP($C15,Name!$B$12:$R$67,4,FALSE)</f>
        <v>#N/A</v>
      </c>
      <c r="G15" s="122"/>
      <c r="H15" s="199" t="e">
        <f>VLOOKUP($C15,Name!$B$12:$R$67,6,FALSE)</f>
        <v>#N/A</v>
      </c>
      <c r="I15" s="147" t="e">
        <f>VLOOKUP($C15,Name!$B$12:$R$67,7,FALSE)</f>
        <v>#N/A</v>
      </c>
      <c r="J15" s="200" t="e">
        <f>VLOOKUP($C15,Name!$B$12:$R$67,8,FALSE)</f>
        <v>#N/A</v>
      </c>
      <c r="K15" s="188" t="e">
        <f>VLOOKUP($C15,Name!$B$12:$R$67,9,FALSE)</f>
        <v>#N/A</v>
      </c>
      <c r="L15" s="147" t="e">
        <f>VLOOKUP($C15,Name!$B$12:$R$67,10,FALSE)</f>
        <v>#N/A</v>
      </c>
      <c r="M15" s="196" t="e">
        <f>VLOOKUP($C15,Name!$B$12:$R$67,11,FALSE)</f>
        <v>#N/A</v>
      </c>
      <c r="N15" s="188" t="e">
        <f>VLOOKUP($C15,Name!$B$12:$R$67,12,FALSE)</f>
        <v>#N/A</v>
      </c>
      <c r="O15" s="148" t="e">
        <f>VLOOKUP($C15,Name!$B$12:$R$67,13,FALSE)</f>
        <v>#N/A</v>
      </c>
      <c r="P15" s="147" t="e">
        <f>VLOOKUP($C15,Name!$B$12:$R$67,14,FALSE)</f>
        <v>#N/A</v>
      </c>
      <c r="Q15" s="147" t="e">
        <f>VLOOKUP($C15,Name!$B$12:$R$67,15,FALSE)</f>
        <v>#N/A</v>
      </c>
      <c r="R15" s="148" t="e">
        <f>VLOOKUP($C15,Name!$B$12:$R$67,16,FALSE)</f>
        <v>#N/A</v>
      </c>
      <c r="S15" s="196" t="e">
        <f>VLOOKUP($C15,Name!$B$12:$R$67,17,FALSE)</f>
        <v>#N/A</v>
      </c>
      <c r="T15" s="83"/>
      <c r="U15" s="83"/>
      <c r="V15" s="83"/>
      <c r="W15" s="83"/>
      <c r="X15" s="83"/>
      <c r="Y15" s="84"/>
      <c r="Z15" s="173">
        <f t="shared" si="0"/>
        <v>0</v>
      </c>
      <c r="AA15" s="175" t="s">
        <v>66</v>
      </c>
      <c r="AC15" s="41">
        <f t="shared" si="1"/>
        <v>0</v>
      </c>
      <c r="AD15" s="41">
        <f t="shared" si="2"/>
        <v>0</v>
      </c>
      <c r="AE15" s="41">
        <f t="shared" si="3"/>
        <v>0</v>
      </c>
    </row>
    <row r="16" spans="1:31" ht="20.100000000000001" customHeight="1" x14ac:dyDescent="0.25">
      <c r="A16" s="242">
        <f>Name!$E$7</f>
        <v>0</v>
      </c>
      <c r="B16" s="24" t="s">
        <v>27</v>
      </c>
      <c r="C16" s="168"/>
      <c r="D16" s="188" t="e">
        <f>VLOOKUP($C16,Name!$B$12:$R$67,2,FALSE)</f>
        <v>#N/A</v>
      </c>
      <c r="E16" s="148" t="e">
        <f>VLOOKUP($C16,Name!$B$12:$R$67,3,FALSE)</f>
        <v>#N/A</v>
      </c>
      <c r="F16" s="196" t="e">
        <f>VLOOKUP($C16,Name!$B$12:$R$67,4,FALSE)</f>
        <v>#N/A</v>
      </c>
      <c r="G16" s="122"/>
      <c r="H16" s="199" t="e">
        <f>VLOOKUP($C16,Name!$B$12:$R$67,6,FALSE)</f>
        <v>#N/A</v>
      </c>
      <c r="I16" s="147" t="e">
        <f>VLOOKUP($C16,Name!$B$12:$R$67,7,FALSE)</f>
        <v>#N/A</v>
      </c>
      <c r="J16" s="200" t="e">
        <f>VLOOKUP($C16,Name!$B$12:$R$67,8,FALSE)</f>
        <v>#N/A</v>
      </c>
      <c r="K16" s="188" t="e">
        <f>VLOOKUP($C16,Name!$B$12:$R$67,9,FALSE)</f>
        <v>#N/A</v>
      </c>
      <c r="L16" s="147" t="e">
        <f>VLOOKUP($C16,Name!$B$12:$R$67,10,FALSE)</f>
        <v>#N/A</v>
      </c>
      <c r="M16" s="196" t="e">
        <f>VLOOKUP($C16,Name!$B$12:$R$67,11,FALSE)</f>
        <v>#N/A</v>
      </c>
      <c r="N16" s="188" t="e">
        <f>VLOOKUP($C16,Name!$B$12:$R$67,12,FALSE)</f>
        <v>#N/A</v>
      </c>
      <c r="O16" s="148" t="e">
        <f>VLOOKUP($C16,Name!$B$12:$R$67,13,FALSE)</f>
        <v>#N/A</v>
      </c>
      <c r="P16" s="147" t="e">
        <f>VLOOKUP($C16,Name!$B$12:$R$67,14,FALSE)</f>
        <v>#N/A</v>
      </c>
      <c r="Q16" s="147" t="e">
        <f>VLOOKUP($C16,Name!$B$12:$R$67,15,FALSE)</f>
        <v>#N/A</v>
      </c>
      <c r="R16" s="148" t="e">
        <f>VLOOKUP($C16,Name!$B$12:$R$67,16,FALSE)</f>
        <v>#N/A</v>
      </c>
      <c r="S16" s="196" t="e">
        <f>VLOOKUP($C16,Name!$B$12:$R$67,17,FALSE)</f>
        <v>#N/A</v>
      </c>
      <c r="T16" s="83"/>
      <c r="U16" s="83"/>
      <c r="V16" s="83"/>
      <c r="W16" s="83"/>
      <c r="X16" s="83"/>
      <c r="Y16" s="84"/>
      <c r="Z16" s="173">
        <f t="shared" ref="Z16" si="4">SUM(T16:Y16)</f>
        <v>0</v>
      </c>
      <c r="AA16" s="175" t="s">
        <v>66</v>
      </c>
      <c r="AB16" s="242"/>
      <c r="AC16" s="242">
        <f t="shared" ref="AC16" si="5">SUM(T16:Y16)</f>
        <v>0</v>
      </c>
      <c r="AD16" s="242">
        <f t="shared" ref="AD16" si="6">SUM(T16:V16)</f>
        <v>0</v>
      </c>
      <c r="AE16" s="242">
        <f t="shared" ref="AE16" si="7">SUM(W16:Y16)</f>
        <v>0</v>
      </c>
    </row>
    <row r="17" spans="1:31" ht="20.100000000000001" customHeight="1" thickBot="1" x14ac:dyDescent="0.3">
      <c r="A17" s="41">
        <f>Name!$E$7</f>
        <v>0</v>
      </c>
      <c r="B17" s="24" t="s">
        <v>27</v>
      </c>
      <c r="C17" s="171"/>
      <c r="D17" s="189" t="e">
        <f>VLOOKUP($C17,Name!$B$12:$R$67,2,FALSE)</f>
        <v>#N/A</v>
      </c>
      <c r="E17" s="190" t="e">
        <f>VLOOKUP($C17,Name!$B$12:$R$67,3,FALSE)</f>
        <v>#N/A</v>
      </c>
      <c r="F17" s="203" t="e">
        <f>VLOOKUP($C17,Name!$B$12:$R$67,4,FALSE)</f>
        <v>#N/A</v>
      </c>
      <c r="G17" s="123"/>
      <c r="H17" s="201" t="e">
        <f>VLOOKUP($C17,Name!$B$12:$R$67,6,FALSE)</f>
        <v>#N/A</v>
      </c>
      <c r="I17" s="191" t="e">
        <f>VLOOKUP($C17,Name!$B$12:$R$67,7,FALSE)</f>
        <v>#N/A</v>
      </c>
      <c r="J17" s="202" t="e">
        <f>VLOOKUP($C17,Name!$B$12:$R$67,8,FALSE)</f>
        <v>#N/A</v>
      </c>
      <c r="K17" s="189" t="e">
        <f>VLOOKUP($C17,Name!$B$12:$R$67,9,FALSE)</f>
        <v>#N/A</v>
      </c>
      <c r="L17" s="191" t="e">
        <f>VLOOKUP($C17,Name!$B$12:$R$67,10,FALSE)</f>
        <v>#N/A</v>
      </c>
      <c r="M17" s="203" t="e">
        <f>VLOOKUP($C17,Name!$B$12:$R$67,11,FALSE)</f>
        <v>#N/A</v>
      </c>
      <c r="N17" s="189" t="e">
        <f>VLOOKUP($C17,Name!$B$12:$R$67,12,FALSE)</f>
        <v>#N/A</v>
      </c>
      <c r="O17" s="190" t="e">
        <f>VLOOKUP($C17,Name!$B$12:$R$67,13,FALSE)</f>
        <v>#N/A</v>
      </c>
      <c r="P17" s="191" t="e">
        <f>VLOOKUP($C17,Name!$B$12:$R$67,14,FALSE)</f>
        <v>#N/A</v>
      </c>
      <c r="Q17" s="191" t="e">
        <f>VLOOKUP($C17,Name!$B$12:$R$67,15,FALSE)</f>
        <v>#N/A</v>
      </c>
      <c r="R17" s="190" t="e">
        <f>VLOOKUP($C17,Name!$B$12:$R$67,16,FALSE)</f>
        <v>#N/A</v>
      </c>
      <c r="S17" s="203" t="e">
        <f>VLOOKUP($C17,Name!$B$12:$R$67,17,FALSE)</f>
        <v>#N/A</v>
      </c>
      <c r="T17" s="83"/>
      <c r="U17" s="83"/>
      <c r="V17" s="83"/>
      <c r="W17" s="83"/>
      <c r="X17" s="83"/>
      <c r="Y17" s="84"/>
      <c r="Z17" s="173">
        <f t="shared" si="0"/>
        <v>0</v>
      </c>
      <c r="AA17" s="175" t="s">
        <v>66</v>
      </c>
      <c r="AC17" s="41">
        <f t="shared" si="1"/>
        <v>0</v>
      </c>
      <c r="AD17" s="41">
        <f t="shared" si="2"/>
        <v>0</v>
      </c>
      <c r="AE17" s="41">
        <f t="shared" si="3"/>
        <v>0</v>
      </c>
    </row>
    <row r="18" spans="1:31" ht="20.100000000000001" customHeight="1" thickBot="1" x14ac:dyDescent="0.3">
      <c r="A18" s="41">
        <f>Name!$E$7</f>
        <v>0</v>
      </c>
      <c r="B18" s="114" t="s">
        <v>26</v>
      </c>
      <c r="C18" s="170"/>
      <c r="D18" s="230" t="e">
        <f>VLOOKUP($C18,Name!$B$12:$R$67,2,FALSE)</f>
        <v>#N/A</v>
      </c>
      <c r="E18" s="231" t="e">
        <f>VLOOKUP($C18,Name!$B$12:$R$67,3,FALSE)</f>
        <v>#N/A</v>
      </c>
      <c r="F18" s="232" t="e">
        <f>VLOOKUP($C18,Name!$B$12:$R$67,4,FALSE)</f>
        <v>#N/A</v>
      </c>
      <c r="G18" s="121"/>
      <c r="H18" s="235" t="e">
        <f>VLOOKUP($C18,Name!$B$12:$R$67,6,FALSE)</f>
        <v>#N/A</v>
      </c>
      <c r="I18" s="233" t="e">
        <f>VLOOKUP($C18,Name!$B$12:$R$67,7,FALSE)</f>
        <v>#N/A</v>
      </c>
      <c r="J18" s="236" t="e">
        <f>VLOOKUP($C18,Name!$B$12:$R$67,8,FALSE)</f>
        <v>#N/A</v>
      </c>
      <c r="K18" s="230" t="e">
        <f>VLOOKUP($C18,Name!$B$12:$R$67,9,FALSE)</f>
        <v>#N/A</v>
      </c>
      <c r="L18" s="233" t="e">
        <f>VLOOKUP($C18,Name!$B$12:$R$67,10,FALSE)</f>
        <v>#N/A</v>
      </c>
      <c r="M18" s="232" t="e">
        <f>VLOOKUP($C18,Name!$B$12:$R$67,11,FALSE)</f>
        <v>#N/A</v>
      </c>
      <c r="N18" s="230" t="e">
        <f>VLOOKUP($C18,Name!$B$12:$R$67,12,FALSE)</f>
        <v>#N/A</v>
      </c>
      <c r="O18" s="231" t="e">
        <f>VLOOKUP($C18,Name!$B$12:$R$67,13,FALSE)</f>
        <v>#N/A</v>
      </c>
      <c r="P18" s="233" t="e">
        <f>VLOOKUP($C18,Name!$B$12:$R$67,14,FALSE)</f>
        <v>#N/A</v>
      </c>
      <c r="Q18" s="233" t="e">
        <f>VLOOKUP($C18,Name!$B$12:$R$67,15,FALSE)</f>
        <v>#N/A</v>
      </c>
      <c r="R18" s="231" t="e">
        <f>VLOOKUP($C18,Name!$B$12:$R$67,16,FALSE)</f>
        <v>#N/A</v>
      </c>
      <c r="S18" s="232" t="e">
        <f>VLOOKUP($C18,Name!$B$12:$R$67,17,FALSE)</f>
        <v>#N/A</v>
      </c>
      <c r="T18" s="82"/>
      <c r="U18" s="82"/>
      <c r="V18" s="82"/>
      <c r="W18" s="82"/>
      <c r="X18" s="82"/>
      <c r="Y18" s="82"/>
      <c r="Z18" s="237">
        <f t="shared" si="0"/>
        <v>0</v>
      </c>
      <c r="AA18" s="178">
        <f>SUM(Z18:Z21)</f>
        <v>0</v>
      </c>
      <c r="AB18" s="41">
        <f>SUM(Z18:Z21)</f>
        <v>0</v>
      </c>
      <c r="AC18" s="41">
        <f t="shared" si="1"/>
        <v>0</v>
      </c>
      <c r="AD18" s="41">
        <f t="shared" si="2"/>
        <v>0</v>
      </c>
      <c r="AE18" s="41">
        <f t="shared" si="3"/>
        <v>0</v>
      </c>
    </row>
    <row r="19" spans="1:31" ht="20.100000000000001" customHeight="1" x14ac:dyDescent="0.25">
      <c r="A19" s="41">
        <f>Name!$E$7</f>
        <v>0</v>
      </c>
      <c r="B19" s="24" t="s">
        <v>26</v>
      </c>
      <c r="C19" s="168"/>
      <c r="D19" s="188" t="e">
        <f>VLOOKUP($C19,Name!$B$12:$R$67,2,FALSE)</f>
        <v>#N/A</v>
      </c>
      <c r="E19" s="148" t="e">
        <f>VLOOKUP($C19,Name!$B$12:$R$67,3,FALSE)</f>
        <v>#N/A</v>
      </c>
      <c r="F19" s="196" t="e">
        <f>VLOOKUP($C19,Name!$B$12:$R$67,4,FALSE)</f>
        <v>#N/A</v>
      </c>
      <c r="G19" s="122"/>
      <c r="H19" s="199" t="e">
        <f>VLOOKUP($C19,Name!$B$12:$R$67,6,FALSE)</f>
        <v>#N/A</v>
      </c>
      <c r="I19" s="147" t="e">
        <f>VLOOKUP($C19,Name!$B$12:$R$67,7,FALSE)</f>
        <v>#N/A</v>
      </c>
      <c r="J19" s="200" t="e">
        <f>VLOOKUP($C19,Name!$B$12:$R$67,8,FALSE)</f>
        <v>#N/A</v>
      </c>
      <c r="K19" s="188" t="e">
        <f>VLOOKUP($C19,Name!$B$12:$R$67,9,FALSE)</f>
        <v>#N/A</v>
      </c>
      <c r="L19" s="147" t="e">
        <f>VLOOKUP($C19,Name!$B$12:$R$67,10,FALSE)</f>
        <v>#N/A</v>
      </c>
      <c r="M19" s="196" t="e">
        <f>VLOOKUP($C19,Name!$B$12:$R$67,11,FALSE)</f>
        <v>#N/A</v>
      </c>
      <c r="N19" s="188" t="e">
        <f>VLOOKUP($C19,Name!$B$12:$R$67,12,FALSE)</f>
        <v>#N/A</v>
      </c>
      <c r="O19" s="148" t="e">
        <f>VLOOKUP($C19,Name!$B$12:$R$67,13,FALSE)</f>
        <v>#N/A</v>
      </c>
      <c r="P19" s="147" t="e">
        <f>VLOOKUP($C19,Name!$B$12:$R$67,14,FALSE)</f>
        <v>#N/A</v>
      </c>
      <c r="Q19" s="147" t="e">
        <f>VLOOKUP($C19,Name!$B$12:$R$67,15,FALSE)</f>
        <v>#N/A</v>
      </c>
      <c r="R19" s="148" t="e">
        <f>VLOOKUP($C19,Name!$B$12:$R$67,16,FALSE)</f>
        <v>#N/A</v>
      </c>
      <c r="S19" s="196" t="e">
        <f>VLOOKUP($C19,Name!$B$12:$R$67,17,FALSE)</f>
        <v>#N/A</v>
      </c>
      <c r="T19" s="83"/>
      <c r="U19" s="83"/>
      <c r="V19" s="83"/>
      <c r="W19" s="83"/>
      <c r="X19" s="83"/>
      <c r="Y19" s="84"/>
      <c r="Z19" s="173">
        <f t="shared" si="0"/>
        <v>0</v>
      </c>
      <c r="AA19" s="175" t="s">
        <v>66</v>
      </c>
      <c r="AC19" s="41">
        <f t="shared" si="1"/>
        <v>0</v>
      </c>
      <c r="AD19" s="41">
        <f t="shared" si="2"/>
        <v>0</v>
      </c>
      <c r="AE19" s="41">
        <f t="shared" si="3"/>
        <v>0</v>
      </c>
    </row>
    <row r="20" spans="1:31" ht="20.100000000000001" customHeight="1" x14ac:dyDescent="0.25">
      <c r="A20" s="242">
        <f>Name!$E$7</f>
        <v>0</v>
      </c>
      <c r="B20" s="24" t="s">
        <v>26</v>
      </c>
      <c r="C20" s="168"/>
      <c r="D20" s="188" t="e">
        <f>VLOOKUP($C20,Name!$B$12:$R$67,2,FALSE)</f>
        <v>#N/A</v>
      </c>
      <c r="E20" s="148" t="e">
        <f>VLOOKUP($C20,Name!$B$12:$R$67,3,FALSE)</f>
        <v>#N/A</v>
      </c>
      <c r="F20" s="196" t="e">
        <f>VLOOKUP($C20,Name!$B$12:$R$67,4,FALSE)</f>
        <v>#N/A</v>
      </c>
      <c r="G20" s="122"/>
      <c r="H20" s="199" t="e">
        <f>VLOOKUP($C20,Name!$B$12:$R$67,6,FALSE)</f>
        <v>#N/A</v>
      </c>
      <c r="I20" s="147" t="e">
        <f>VLOOKUP($C20,Name!$B$12:$R$67,7,FALSE)</f>
        <v>#N/A</v>
      </c>
      <c r="J20" s="200" t="e">
        <f>VLOOKUP($C20,Name!$B$12:$R$67,8,FALSE)</f>
        <v>#N/A</v>
      </c>
      <c r="K20" s="188" t="e">
        <f>VLOOKUP($C20,Name!$B$12:$R$67,9,FALSE)</f>
        <v>#N/A</v>
      </c>
      <c r="L20" s="147" t="e">
        <f>VLOOKUP($C20,Name!$B$12:$R$67,10,FALSE)</f>
        <v>#N/A</v>
      </c>
      <c r="M20" s="196" t="e">
        <f>VLOOKUP($C20,Name!$B$12:$R$67,11,FALSE)</f>
        <v>#N/A</v>
      </c>
      <c r="N20" s="188" t="e">
        <f>VLOOKUP($C20,Name!$B$12:$R$67,12,FALSE)</f>
        <v>#N/A</v>
      </c>
      <c r="O20" s="148" t="e">
        <f>VLOOKUP($C20,Name!$B$12:$R$67,13,FALSE)</f>
        <v>#N/A</v>
      </c>
      <c r="P20" s="147" t="e">
        <f>VLOOKUP($C20,Name!$B$12:$R$67,14,FALSE)</f>
        <v>#N/A</v>
      </c>
      <c r="Q20" s="147" t="e">
        <f>VLOOKUP($C20,Name!$B$12:$R$67,15,FALSE)</f>
        <v>#N/A</v>
      </c>
      <c r="R20" s="148" t="e">
        <f>VLOOKUP($C20,Name!$B$12:$R$67,16,FALSE)</f>
        <v>#N/A</v>
      </c>
      <c r="S20" s="196" t="e">
        <f>VLOOKUP($C20,Name!$B$12:$R$67,17,FALSE)</f>
        <v>#N/A</v>
      </c>
      <c r="T20" s="83"/>
      <c r="U20" s="83"/>
      <c r="V20" s="83"/>
      <c r="W20" s="83"/>
      <c r="X20" s="83"/>
      <c r="Y20" s="84"/>
      <c r="Z20" s="173">
        <f t="shared" ref="Z20" si="8">SUM(T20:Y20)</f>
        <v>0</v>
      </c>
      <c r="AA20" s="175" t="s">
        <v>66</v>
      </c>
      <c r="AB20" s="242"/>
      <c r="AC20" s="242">
        <f t="shared" ref="AC20" si="9">SUM(T20:Y20)</f>
        <v>0</v>
      </c>
      <c r="AD20" s="242">
        <f t="shared" ref="AD20" si="10">SUM(T20:V20)</f>
        <v>0</v>
      </c>
      <c r="AE20" s="242">
        <f t="shared" ref="AE20" si="11">SUM(W20:Y20)</f>
        <v>0</v>
      </c>
    </row>
    <row r="21" spans="1:31" ht="20.100000000000001" customHeight="1" thickBot="1" x14ac:dyDescent="0.3">
      <c r="A21" s="41">
        <f>Name!$E$7</f>
        <v>0</v>
      </c>
      <c r="B21" s="24" t="s">
        <v>26</v>
      </c>
      <c r="C21" s="171"/>
      <c r="D21" s="189" t="e">
        <f>VLOOKUP($C21,Name!$B$12:$R$67,2,FALSE)</f>
        <v>#N/A</v>
      </c>
      <c r="E21" s="190" t="e">
        <f>VLOOKUP($C21,Name!$B$12:$R$67,3,FALSE)</f>
        <v>#N/A</v>
      </c>
      <c r="F21" s="203" t="e">
        <f>VLOOKUP($C21,Name!$B$12:$R$67,4,FALSE)</f>
        <v>#N/A</v>
      </c>
      <c r="G21" s="123"/>
      <c r="H21" s="201" t="e">
        <f>VLOOKUP($C21,Name!$B$12:$R$67,6,FALSE)</f>
        <v>#N/A</v>
      </c>
      <c r="I21" s="191" t="e">
        <f>VLOOKUP($C21,Name!$B$12:$R$67,7,FALSE)</f>
        <v>#N/A</v>
      </c>
      <c r="J21" s="202" t="e">
        <f>VLOOKUP($C21,Name!$B$12:$R$67,8,FALSE)</f>
        <v>#N/A</v>
      </c>
      <c r="K21" s="189" t="e">
        <f>VLOOKUP($C21,Name!$B$12:$R$67,9,FALSE)</f>
        <v>#N/A</v>
      </c>
      <c r="L21" s="191" t="e">
        <f>VLOOKUP($C21,Name!$B$12:$R$67,10,FALSE)</f>
        <v>#N/A</v>
      </c>
      <c r="M21" s="203" t="e">
        <f>VLOOKUP($C21,Name!$B$12:$R$67,11,FALSE)</f>
        <v>#N/A</v>
      </c>
      <c r="N21" s="189" t="e">
        <f>VLOOKUP($C21,Name!$B$12:$R$67,12,FALSE)</f>
        <v>#N/A</v>
      </c>
      <c r="O21" s="190" t="e">
        <f>VLOOKUP($C21,Name!$B$12:$R$67,13,FALSE)</f>
        <v>#N/A</v>
      </c>
      <c r="P21" s="191" t="e">
        <f>VLOOKUP($C21,Name!$B$12:$R$67,14,FALSE)</f>
        <v>#N/A</v>
      </c>
      <c r="Q21" s="191" t="e">
        <f>VLOOKUP($C21,Name!$B$12:$R$67,15,FALSE)</f>
        <v>#N/A</v>
      </c>
      <c r="R21" s="190" t="e">
        <f>VLOOKUP($C21,Name!$B$12:$R$67,16,FALSE)</f>
        <v>#N/A</v>
      </c>
      <c r="S21" s="203" t="e">
        <f>VLOOKUP($C21,Name!$B$12:$R$67,17,FALSE)</f>
        <v>#N/A</v>
      </c>
      <c r="T21" s="83"/>
      <c r="U21" s="83"/>
      <c r="V21" s="83"/>
      <c r="W21" s="83"/>
      <c r="X21" s="83"/>
      <c r="Y21" s="84"/>
      <c r="Z21" s="173">
        <f t="shared" si="0"/>
        <v>0</v>
      </c>
      <c r="AA21" s="175" t="s">
        <v>66</v>
      </c>
      <c r="AC21" s="41">
        <f t="shared" si="1"/>
        <v>0</v>
      </c>
      <c r="AD21" s="41">
        <f t="shared" si="2"/>
        <v>0</v>
      </c>
      <c r="AE21" s="41">
        <f t="shared" si="3"/>
        <v>0</v>
      </c>
    </row>
    <row r="22" spans="1:31" ht="20.100000000000001" customHeight="1" thickBot="1" x14ac:dyDescent="0.3">
      <c r="A22" s="41">
        <f>Name!$E$7</f>
        <v>0</v>
      </c>
      <c r="B22" s="114" t="s">
        <v>28</v>
      </c>
      <c r="C22" s="170"/>
      <c r="D22" s="230" t="e">
        <f>VLOOKUP($C22,Name!$B$12:$R$67,2,FALSE)</f>
        <v>#N/A</v>
      </c>
      <c r="E22" s="231" t="e">
        <f>VLOOKUP($C22,Name!$B$12:$R$67,3,FALSE)</f>
        <v>#N/A</v>
      </c>
      <c r="F22" s="232" t="e">
        <f>VLOOKUP($C22,Name!$B$12:$R$67,4,FALSE)</f>
        <v>#N/A</v>
      </c>
      <c r="G22" s="121"/>
      <c r="H22" s="235" t="e">
        <f>VLOOKUP($C22,Name!$B$12:$R$67,6,FALSE)</f>
        <v>#N/A</v>
      </c>
      <c r="I22" s="233" t="e">
        <f>VLOOKUP($C22,Name!$B$12:$R$67,7,FALSE)</f>
        <v>#N/A</v>
      </c>
      <c r="J22" s="236" t="e">
        <f>VLOOKUP($C22,Name!$B$12:$R$67,8,FALSE)</f>
        <v>#N/A</v>
      </c>
      <c r="K22" s="230" t="e">
        <f>VLOOKUP($C22,Name!$B$12:$R$67,9,FALSE)</f>
        <v>#N/A</v>
      </c>
      <c r="L22" s="233" t="e">
        <f>VLOOKUP($C22,Name!$B$12:$R$67,10,FALSE)</f>
        <v>#N/A</v>
      </c>
      <c r="M22" s="232" t="e">
        <f>VLOOKUP($C22,Name!$B$12:$R$67,11,FALSE)</f>
        <v>#N/A</v>
      </c>
      <c r="N22" s="230" t="e">
        <f>VLOOKUP($C22,Name!$B$12:$R$67,12,FALSE)</f>
        <v>#N/A</v>
      </c>
      <c r="O22" s="231" t="e">
        <f>VLOOKUP($C22,Name!$B$12:$R$67,13,FALSE)</f>
        <v>#N/A</v>
      </c>
      <c r="P22" s="233" t="e">
        <f>VLOOKUP($C22,Name!$B$12:$R$67,14,FALSE)</f>
        <v>#N/A</v>
      </c>
      <c r="Q22" s="233" t="e">
        <f>VLOOKUP($C22,Name!$B$12:$R$67,15,FALSE)</f>
        <v>#N/A</v>
      </c>
      <c r="R22" s="231" t="e">
        <f>VLOOKUP($C22,Name!$B$12:$R$67,16,FALSE)</f>
        <v>#N/A</v>
      </c>
      <c r="S22" s="232" t="e">
        <f>VLOOKUP($C22,Name!$B$12:$R$67,17,FALSE)</f>
        <v>#N/A</v>
      </c>
      <c r="T22" s="82"/>
      <c r="U22" s="82"/>
      <c r="V22" s="82"/>
      <c r="W22" s="82"/>
      <c r="X22" s="82"/>
      <c r="Y22" s="82"/>
      <c r="Z22" s="237">
        <f t="shared" si="0"/>
        <v>0</v>
      </c>
      <c r="AA22" s="178">
        <f>SUM(Z22:Z25)</f>
        <v>0</v>
      </c>
      <c r="AB22" s="41">
        <f>SUM(Z22:Z25)</f>
        <v>0</v>
      </c>
      <c r="AC22" s="41">
        <f t="shared" si="1"/>
        <v>0</v>
      </c>
      <c r="AD22" s="41">
        <f t="shared" si="2"/>
        <v>0</v>
      </c>
      <c r="AE22" s="41">
        <f t="shared" si="3"/>
        <v>0</v>
      </c>
    </row>
    <row r="23" spans="1:31" ht="20.100000000000001" customHeight="1" x14ac:dyDescent="0.25">
      <c r="A23" s="41">
        <f>Name!$E$7</f>
        <v>0</v>
      </c>
      <c r="B23" s="24" t="s">
        <v>28</v>
      </c>
      <c r="C23" s="168"/>
      <c r="D23" s="188" t="e">
        <f>VLOOKUP($C23,Name!$B$12:$R$67,2,FALSE)</f>
        <v>#N/A</v>
      </c>
      <c r="E23" s="148" t="e">
        <f>VLOOKUP($C23,Name!$B$12:$R$67,3,FALSE)</f>
        <v>#N/A</v>
      </c>
      <c r="F23" s="196" t="e">
        <f>VLOOKUP($C23,Name!$B$12:$R$67,4,FALSE)</f>
        <v>#N/A</v>
      </c>
      <c r="G23" s="122"/>
      <c r="H23" s="199" t="e">
        <f>VLOOKUP($C23,Name!$B$12:$R$67,6,FALSE)</f>
        <v>#N/A</v>
      </c>
      <c r="I23" s="147" t="e">
        <f>VLOOKUP($C23,Name!$B$12:$R$67,7,FALSE)</f>
        <v>#N/A</v>
      </c>
      <c r="J23" s="200" t="e">
        <f>VLOOKUP($C23,Name!$B$12:$R$67,8,FALSE)</f>
        <v>#N/A</v>
      </c>
      <c r="K23" s="188" t="e">
        <f>VLOOKUP($C23,Name!$B$12:$R$67,9,FALSE)</f>
        <v>#N/A</v>
      </c>
      <c r="L23" s="147" t="e">
        <f>VLOOKUP($C23,Name!$B$12:$R$67,10,FALSE)</f>
        <v>#N/A</v>
      </c>
      <c r="M23" s="196" t="e">
        <f>VLOOKUP($C23,Name!$B$12:$R$67,11,FALSE)</f>
        <v>#N/A</v>
      </c>
      <c r="N23" s="188" t="e">
        <f>VLOOKUP($C23,Name!$B$12:$R$67,12,FALSE)</f>
        <v>#N/A</v>
      </c>
      <c r="O23" s="148" t="e">
        <f>VLOOKUP($C23,Name!$B$12:$R$67,13,FALSE)</f>
        <v>#N/A</v>
      </c>
      <c r="P23" s="147" t="e">
        <f>VLOOKUP($C23,Name!$B$12:$R$67,14,FALSE)</f>
        <v>#N/A</v>
      </c>
      <c r="Q23" s="147" t="e">
        <f>VLOOKUP($C23,Name!$B$12:$R$67,15,FALSE)</f>
        <v>#N/A</v>
      </c>
      <c r="R23" s="148" t="e">
        <f>VLOOKUP($C23,Name!$B$12:$R$67,16,FALSE)</f>
        <v>#N/A</v>
      </c>
      <c r="S23" s="196" t="e">
        <f>VLOOKUP($C23,Name!$B$12:$R$67,17,FALSE)</f>
        <v>#N/A</v>
      </c>
      <c r="T23" s="83"/>
      <c r="U23" s="83"/>
      <c r="V23" s="83"/>
      <c r="W23" s="83"/>
      <c r="X23" s="83"/>
      <c r="Y23" s="84"/>
      <c r="Z23" s="173">
        <f t="shared" si="0"/>
        <v>0</v>
      </c>
      <c r="AA23" s="175" t="s">
        <v>66</v>
      </c>
      <c r="AC23" s="41">
        <f t="shared" si="1"/>
        <v>0</v>
      </c>
      <c r="AD23" s="41">
        <f t="shared" si="2"/>
        <v>0</v>
      </c>
      <c r="AE23" s="41">
        <f t="shared" si="3"/>
        <v>0</v>
      </c>
    </row>
    <row r="24" spans="1:31" ht="20.100000000000001" customHeight="1" x14ac:dyDescent="0.25">
      <c r="A24" s="242">
        <f>Name!$E$7</f>
        <v>0</v>
      </c>
      <c r="B24" s="24" t="s">
        <v>28</v>
      </c>
      <c r="C24" s="168"/>
      <c r="D24" s="188" t="e">
        <f>VLOOKUP($C24,Name!$B$12:$R$67,2,FALSE)</f>
        <v>#N/A</v>
      </c>
      <c r="E24" s="148" t="e">
        <f>VLOOKUP($C24,Name!$B$12:$R$67,3,FALSE)</f>
        <v>#N/A</v>
      </c>
      <c r="F24" s="196" t="e">
        <f>VLOOKUP($C24,Name!$B$12:$R$67,4,FALSE)</f>
        <v>#N/A</v>
      </c>
      <c r="G24" s="122"/>
      <c r="H24" s="199" t="e">
        <f>VLOOKUP($C24,Name!$B$12:$R$67,6,FALSE)</f>
        <v>#N/A</v>
      </c>
      <c r="I24" s="147" t="e">
        <f>VLOOKUP($C24,Name!$B$12:$R$67,7,FALSE)</f>
        <v>#N/A</v>
      </c>
      <c r="J24" s="200" t="e">
        <f>VLOOKUP($C24,Name!$B$12:$R$67,8,FALSE)</f>
        <v>#N/A</v>
      </c>
      <c r="K24" s="188" t="e">
        <f>VLOOKUP($C24,Name!$B$12:$R$67,9,FALSE)</f>
        <v>#N/A</v>
      </c>
      <c r="L24" s="147" t="e">
        <f>VLOOKUP($C24,Name!$B$12:$R$67,10,FALSE)</f>
        <v>#N/A</v>
      </c>
      <c r="M24" s="196" t="e">
        <f>VLOOKUP($C24,Name!$B$12:$R$67,11,FALSE)</f>
        <v>#N/A</v>
      </c>
      <c r="N24" s="188" t="e">
        <f>VLOOKUP($C24,Name!$B$12:$R$67,12,FALSE)</f>
        <v>#N/A</v>
      </c>
      <c r="O24" s="148" t="e">
        <f>VLOOKUP($C24,Name!$B$12:$R$67,13,FALSE)</f>
        <v>#N/A</v>
      </c>
      <c r="P24" s="147" t="e">
        <f>VLOOKUP($C24,Name!$B$12:$R$67,14,FALSE)</f>
        <v>#N/A</v>
      </c>
      <c r="Q24" s="147" t="e">
        <f>VLOOKUP($C24,Name!$B$12:$R$67,15,FALSE)</f>
        <v>#N/A</v>
      </c>
      <c r="R24" s="148" t="e">
        <f>VLOOKUP($C24,Name!$B$12:$R$67,16,FALSE)</f>
        <v>#N/A</v>
      </c>
      <c r="S24" s="196" t="e">
        <f>VLOOKUP($C24,Name!$B$12:$R$67,17,FALSE)</f>
        <v>#N/A</v>
      </c>
      <c r="T24" s="83"/>
      <c r="U24" s="83"/>
      <c r="V24" s="83"/>
      <c r="W24" s="83"/>
      <c r="X24" s="83"/>
      <c r="Y24" s="84"/>
      <c r="Z24" s="173">
        <f t="shared" ref="Z24" si="12">SUM(T24:Y24)</f>
        <v>0</v>
      </c>
      <c r="AA24" s="175" t="s">
        <v>66</v>
      </c>
      <c r="AB24" s="242"/>
      <c r="AC24" s="242">
        <f t="shared" ref="AC24" si="13">SUM(T24:Y24)</f>
        <v>0</v>
      </c>
      <c r="AD24" s="242">
        <f t="shared" ref="AD24" si="14">SUM(T24:V24)</f>
        <v>0</v>
      </c>
      <c r="AE24" s="242">
        <f t="shared" ref="AE24" si="15">SUM(W24:Y24)</f>
        <v>0</v>
      </c>
    </row>
    <row r="25" spans="1:31" ht="20.100000000000001" customHeight="1" thickBot="1" x14ac:dyDescent="0.3">
      <c r="A25" s="41">
        <f>Name!$E$7</f>
        <v>0</v>
      </c>
      <c r="B25" s="24" t="s">
        <v>28</v>
      </c>
      <c r="C25" s="171"/>
      <c r="D25" s="189" t="e">
        <f>VLOOKUP($C25,Name!$B$12:$R$67,2,FALSE)</f>
        <v>#N/A</v>
      </c>
      <c r="E25" s="190" t="e">
        <f>VLOOKUP($C25,Name!$B$12:$R$67,3,FALSE)</f>
        <v>#N/A</v>
      </c>
      <c r="F25" s="203" t="e">
        <f>VLOOKUP($C25,Name!$B$12:$R$67,4,FALSE)</f>
        <v>#N/A</v>
      </c>
      <c r="G25" s="123"/>
      <c r="H25" s="201" t="e">
        <f>VLOOKUP($C25,Name!$B$12:$R$67,6,FALSE)</f>
        <v>#N/A</v>
      </c>
      <c r="I25" s="191" t="e">
        <f>VLOOKUP($C25,Name!$B$12:$R$67,7,FALSE)</f>
        <v>#N/A</v>
      </c>
      <c r="J25" s="202" t="e">
        <f>VLOOKUP($C25,Name!$B$12:$R$67,8,FALSE)</f>
        <v>#N/A</v>
      </c>
      <c r="K25" s="189" t="e">
        <f>VLOOKUP($C25,Name!$B$12:$R$67,9,FALSE)</f>
        <v>#N/A</v>
      </c>
      <c r="L25" s="191" t="e">
        <f>VLOOKUP($C25,Name!$B$12:$R$67,10,FALSE)</f>
        <v>#N/A</v>
      </c>
      <c r="M25" s="203" t="e">
        <f>VLOOKUP($C25,Name!$B$12:$R$67,11,FALSE)</f>
        <v>#N/A</v>
      </c>
      <c r="N25" s="189" t="e">
        <f>VLOOKUP($C25,Name!$B$12:$R$67,12,FALSE)</f>
        <v>#N/A</v>
      </c>
      <c r="O25" s="190" t="e">
        <f>VLOOKUP($C25,Name!$B$12:$R$67,13,FALSE)</f>
        <v>#N/A</v>
      </c>
      <c r="P25" s="191" t="e">
        <f>VLOOKUP($C25,Name!$B$12:$R$67,14,FALSE)</f>
        <v>#N/A</v>
      </c>
      <c r="Q25" s="191" t="e">
        <f>VLOOKUP($C25,Name!$B$12:$R$67,15,FALSE)</f>
        <v>#N/A</v>
      </c>
      <c r="R25" s="190" t="e">
        <f>VLOOKUP($C25,Name!$B$12:$R$67,16,FALSE)</f>
        <v>#N/A</v>
      </c>
      <c r="S25" s="203" t="e">
        <f>VLOOKUP($C25,Name!$B$12:$R$67,17,FALSE)</f>
        <v>#N/A</v>
      </c>
      <c r="T25" s="83"/>
      <c r="U25" s="83"/>
      <c r="V25" s="83"/>
      <c r="W25" s="83"/>
      <c r="X25" s="83"/>
      <c r="Y25" s="84"/>
      <c r="Z25" s="173">
        <f t="shared" si="0"/>
        <v>0</v>
      </c>
      <c r="AA25" s="175" t="s">
        <v>66</v>
      </c>
      <c r="AC25" s="41">
        <f t="shared" si="1"/>
        <v>0</v>
      </c>
      <c r="AD25" s="41">
        <f t="shared" si="2"/>
        <v>0</v>
      </c>
      <c r="AE25" s="41">
        <f t="shared" si="3"/>
        <v>0</v>
      </c>
    </row>
    <row r="26" spans="1:31" ht="20.100000000000001" customHeight="1" thickBot="1" x14ac:dyDescent="0.3">
      <c r="A26" s="41">
        <f>Name!$E$7</f>
        <v>0</v>
      </c>
      <c r="B26" s="114" t="s">
        <v>29</v>
      </c>
      <c r="C26" s="170"/>
      <c r="D26" s="230" t="e">
        <f>VLOOKUP($C26,Name!$B$12:$R$67,2,FALSE)</f>
        <v>#N/A</v>
      </c>
      <c r="E26" s="231" t="e">
        <f>VLOOKUP($C26,Name!$B$12:$R$67,3,FALSE)</f>
        <v>#N/A</v>
      </c>
      <c r="F26" s="232" t="e">
        <f>VLOOKUP($C26,Name!$B$12:$R$67,4,FALSE)</f>
        <v>#N/A</v>
      </c>
      <c r="G26" s="121"/>
      <c r="H26" s="235" t="e">
        <f>VLOOKUP($C26,Name!$B$12:$R$67,6,FALSE)</f>
        <v>#N/A</v>
      </c>
      <c r="I26" s="233" t="e">
        <f>VLOOKUP($C26,Name!$B$12:$R$67,7,FALSE)</f>
        <v>#N/A</v>
      </c>
      <c r="J26" s="236" t="e">
        <f>VLOOKUP($C26,Name!$B$12:$R$67,8,FALSE)</f>
        <v>#N/A</v>
      </c>
      <c r="K26" s="230" t="e">
        <f>VLOOKUP($C26,Name!$B$12:$R$67,9,FALSE)</f>
        <v>#N/A</v>
      </c>
      <c r="L26" s="233" t="e">
        <f>VLOOKUP($C26,Name!$B$12:$R$67,10,FALSE)</f>
        <v>#N/A</v>
      </c>
      <c r="M26" s="232" t="e">
        <f>VLOOKUP($C26,Name!$B$12:$R$67,11,FALSE)</f>
        <v>#N/A</v>
      </c>
      <c r="N26" s="230" t="e">
        <f>VLOOKUP($C26,Name!$B$12:$R$67,12,FALSE)</f>
        <v>#N/A</v>
      </c>
      <c r="O26" s="231" t="e">
        <f>VLOOKUP($C26,Name!$B$12:$R$67,13,FALSE)</f>
        <v>#N/A</v>
      </c>
      <c r="P26" s="233" t="e">
        <f>VLOOKUP($C26,Name!$B$12:$R$67,14,FALSE)</f>
        <v>#N/A</v>
      </c>
      <c r="Q26" s="233" t="e">
        <f>VLOOKUP($C26,Name!$B$12:$R$67,15,FALSE)</f>
        <v>#N/A</v>
      </c>
      <c r="R26" s="231" t="e">
        <f>VLOOKUP($C26,Name!$B$12:$R$67,16,FALSE)</f>
        <v>#N/A</v>
      </c>
      <c r="S26" s="232" t="e">
        <f>VLOOKUP($C26,Name!$B$12:$R$67,17,FALSE)</f>
        <v>#N/A</v>
      </c>
      <c r="T26" s="82"/>
      <c r="U26" s="82"/>
      <c r="V26" s="82"/>
      <c r="W26" s="82"/>
      <c r="X26" s="82"/>
      <c r="Y26" s="82"/>
      <c r="Z26" s="237">
        <f t="shared" si="0"/>
        <v>0</v>
      </c>
      <c r="AA26" s="178">
        <f>SUM(Z26:Z29)</f>
        <v>0</v>
      </c>
      <c r="AB26" s="41">
        <f>SUM(Z26:Z29)</f>
        <v>0</v>
      </c>
      <c r="AC26" s="41">
        <f t="shared" si="1"/>
        <v>0</v>
      </c>
      <c r="AD26" s="41">
        <f t="shared" si="2"/>
        <v>0</v>
      </c>
      <c r="AE26" s="41">
        <f t="shared" si="3"/>
        <v>0</v>
      </c>
    </row>
    <row r="27" spans="1:31" ht="20.100000000000001" customHeight="1" x14ac:dyDescent="0.25">
      <c r="A27" s="41">
        <f>Name!$E$7</f>
        <v>0</v>
      </c>
      <c r="B27" s="24" t="s">
        <v>29</v>
      </c>
      <c r="C27" s="168"/>
      <c r="D27" s="188" t="e">
        <f>VLOOKUP($C27,Name!$B$12:$R$67,2,FALSE)</f>
        <v>#N/A</v>
      </c>
      <c r="E27" s="148" t="e">
        <f>VLOOKUP($C27,Name!$B$12:$R$67,3,FALSE)</f>
        <v>#N/A</v>
      </c>
      <c r="F27" s="196" t="e">
        <f>VLOOKUP($C27,Name!$B$12:$R$67,4,FALSE)</f>
        <v>#N/A</v>
      </c>
      <c r="G27" s="122"/>
      <c r="H27" s="199" t="e">
        <f>VLOOKUP($C27,Name!$B$12:$R$67,6,FALSE)</f>
        <v>#N/A</v>
      </c>
      <c r="I27" s="147" t="e">
        <f>VLOOKUP($C27,Name!$B$12:$R$67,7,FALSE)</f>
        <v>#N/A</v>
      </c>
      <c r="J27" s="200" t="e">
        <f>VLOOKUP($C27,Name!$B$12:$R$67,8,FALSE)</f>
        <v>#N/A</v>
      </c>
      <c r="K27" s="188" t="e">
        <f>VLOOKUP($C27,Name!$B$12:$R$67,9,FALSE)</f>
        <v>#N/A</v>
      </c>
      <c r="L27" s="147" t="e">
        <f>VLOOKUP($C27,Name!$B$12:$R$67,10,FALSE)</f>
        <v>#N/A</v>
      </c>
      <c r="M27" s="196" t="e">
        <f>VLOOKUP($C27,Name!$B$12:$R$67,11,FALSE)</f>
        <v>#N/A</v>
      </c>
      <c r="N27" s="188" t="e">
        <f>VLOOKUP($C27,Name!$B$12:$R$67,12,FALSE)</f>
        <v>#N/A</v>
      </c>
      <c r="O27" s="148" t="e">
        <f>VLOOKUP($C27,Name!$B$12:$R$67,13,FALSE)</f>
        <v>#N/A</v>
      </c>
      <c r="P27" s="147" t="e">
        <f>VLOOKUP($C27,Name!$B$12:$R$67,14,FALSE)</f>
        <v>#N/A</v>
      </c>
      <c r="Q27" s="147" t="e">
        <f>VLOOKUP($C27,Name!$B$12:$R$67,15,FALSE)</f>
        <v>#N/A</v>
      </c>
      <c r="R27" s="148" t="e">
        <f>VLOOKUP($C27,Name!$B$12:$R$67,16,FALSE)</f>
        <v>#N/A</v>
      </c>
      <c r="S27" s="196" t="e">
        <f>VLOOKUP($C27,Name!$B$12:$R$67,17,FALSE)</f>
        <v>#N/A</v>
      </c>
      <c r="T27" s="83"/>
      <c r="U27" s="83"/>
      <c r="V27" s="83"/>
      <c r="W27" s="83"/>
      <c r="X27" s="83"/>
      <c r="Y27" s="84"/>
      <c r="Z27" s="173">
        <f t="shared" si="0"/>
        <v>0</v>
      </c>
      <c r="AA27" s="175" t="s">
        <v>66</v>
      </c>
      <c r="AC27" s="41">
        <f t="shared" si="1"/>
        <v>0</v>
      </c>
      <c r="AD27" s="41">
        <f t="shared" si="2"/>
        <v>0</v>
      </c>
      <c r="AE27" s="41">
        <f t="shared" si="3"/>
        <v>0</v>
      </c>
    </row>
    <row r="28" spans="1:31" ht="20.100000000000001" customHeight="1" x14ac:dyDescent="0.25">
      <c r="A28" s="242">
        <f>Name!$E$7</f>
        <v>0</v>
      </c>
      <c r="B28" s="24" t="s">
        <v>29</v>
      </c>
      <c r="C28" s="168"/>
      <c r="D28" s="188" t="e">
        <f>VLOOKUP($C28,Name!$B$12:$R$67,2,FALSE)</f>
        <v>#N/A</v>
      </c>
      <c r="E28" s="148" t="e">
        <f>VLOOKUP($C28,Name!$B$12:$R$67,3,FALSE)</f>
        <v>#N/A</v>
      </c>
      <c r="F28" s="196" t="e">
        <f>VLOOKUP($C28,Name!$B$12:$R$67,4,FALSE)</f>
        <v>#N/A</v>
      </c>
      <c r="G28" s="122"/>
      <c r="H28" s="199" t="e">
        <f>VLOOKUP($C28,Name!$B$12:$R$67,6,FALSE)</f>
        <v>#N/A</v>
      </c>
      <c r="I28" s="147" t="e">
        <f>VLOOKUP($C28,Name!$B$12:$R$67,7,FALSE)</f>
        <v>#N/A</v>
      </c>
      <c r="J28" s="200" t="e">
        <f>VLOOKUP($C28,Name!$B$12:$R$67,8,FALSE)</f>
        <v>#N/A</v>
      </c>
      <c r="K28" s="188" t="e">
        <f>VLOOKUP($C28,Name!$B$12:$R$67,9,FALSE)</f>
        <v>#N/A</v>
      </c>
      <c r="L28" s="147" t="e">
        <f>VLOOKUP($C28,Name!$B$12:$R$67,10,FALSE)</f>
        <v>#N/A</v>
      </c>
      <c r="M28" s="196" t="e">
        <f>VLOOKUP($C28,Name!$B$12:$R$67,11,FALSE)</f>
        <v>#N/A</v>
      </c>
      <c r="N28" s="188" t="e">
        <f>VLOOKUP($C28,Name!$B$12:$R$67,12,FALSE)</f>
        <v>#N/A</v>
      </c>
      <c r="O28" s="148" t="e">
        <f>VLOOKUP($C28,Name!$B$12:$R$67,13,FALSE)</f>
        <v>#N/A</v>
      </c>
      <c r="P28" s="147" t="e">
        <f>VLOOKUP($C28,Name!$B$12:$R$67,14,FALSE)</f>
        <v>#N/A</v>
      </c>
      <c r="Q28" s="147" t="e">
        <f>VLOOKUP($C28,Name!$B$12:$R$67,15,FALSE)</f>
        <v>#N/A</v>
      </c>
      <c r="R28" s="148" t="e">
        <f>VLOOKUP($C28,Name!$B$12:$R$67,16,FALSE)</f>
        <v>#N/A</v>
      </c>
      <c r="S28" s="196" t="e">
        <f>VLOOKUP($C28,Name!$B$12:$R$67,17,FALSE)</f>
        <v>#N/A</v>
      </c>
      <c r="T28" s="83"/>
      <c r="U28" s="83"/>
      <c r="V28" s="83"/>
      <c r="W28" s="83"/>
      <c r="X28" s="83"/>
      <c r="Y28" s="84"/>
      <c r="Z28" s="173">
        <f t="shared" ref="Z28" si="16">SUM(T28:Y28)</f>
        <v>0</v>
      </c>
      <c r="AA28" s="175" t="s">
        <v>66</v>
      </c>
      <c r="AB28" s="242"/>
      <c r="AC28" s="242">
        <f t="shared" ref="AC28" si="17">SUM(T28:Y28)</f>
        <v>0</v>
      </c>
      <c r="AD28" s="242">
        <f t="shared" ref="AD28" si="18">SUM(T28:V28)</f>
        <v>0</v>
      </c>
      <c r="AE28" s="242">
        <f t="shared" ref="AE28" si="19">SUM(W28:Y28)</f>
        <v>0</v>
      </c>
    </row>
    <row r="29" spans="1:31" ht="20.100000000000001" customHeight="1" thickBot="1" x14ac:dyDescent="0.3">
      <c r="A29" s="41">
        <f>Name!$E$7</f>
        <v>0</v>
      </c>
      <c r="B29" s="24" t="s">
        <v>29</v>
      </c>
      <c r="C29" s="171"/>
      <c r="D29" s="189" t="e">
        <f>VLOOKUP($C29,Name!$B$12:$R$67,2,FALSE)</f>
        <v>#N/A</v>
      </c>
      <c r="E29" s="190" t="e">
        <f>VLOOKUP($C29,Name!$B$12:$R$67,3,FALSE)</f>
        <v>#N/A</v>
      </c>
      <c r="F29" s="203" t="e">
        <f>VLOOKUP($C29,Name!$B$12:$R$67,4,FALSE)</f>
        <v>#N/A</v>
      </c>
      <c r="G29" s="123"/>
      <c r="H29" s="201" t="e">
        <f>VLOOKUP($C29,Name!$B$12:$R$67,6,FALSE)</f>
        <v>#N/A</v>
      </c>
      <c r="I29" s="191" t="e">
        <f>VLOOKUP($C29,Name!$B$12:$R$67,7,FALSE)</f>
        <v>#N/A</v>
      </c>
      <c r="J29" s="202" t="e">
        <f>VLOOKUP($C29,Name!$B$12:$R$67,8,FALSE)</f>
        <v>#N/A</v>
      </c>
      <c r="K29" s="189" t="e">
        <f>VLOOKUP($C29,Name!$B$12:$R$67,9,FALSE)</f>
        <v>#N/A</v>
      </c>
      <c r="L29" s="191" t="e">
        <f>VLOOKUP($C29,Name!$B$12:$R$67,10,FALSE)</f>
        <v>#N/A</v>
      </c>
      <c r="M29" s="203" t="e">
        <f>VLOOKUP($C29,Name!$B$12:$R$67,11,FALSE)</f>
        <v>#N/A</v>
      </c>
      <c r="N29" s="189" t="e">
        <f>VLOOKUP($C29,Name!$B$12:$R$67,12,FALSE)</f>
        <v>#N/A</v>
      </c>
      <c r="O29" s="190" t="e">
        <f>VLOOKUP($C29,Name!$B$12:$R$67,13,FALSE)</f>
        <v>#N/A</v>
      </c>
      <c r="P29" s="191" t="e">
        <f>VLOOKUP($C29,Name!$B$12:$R$67,14,FALSE)</f>
        <v>#N/A</v>
      </c>
      <c r="Q29" s="191" t="e">
        <f>VLOOKUP($C29,Name!$B$12:$R$67,15,FALSE)</f>
        <v>#N/A</v>
      </c>
      <c r="R29" s="190" t="e">
        <f>VLOOKUP($C29,Name!$B$12:$R$67,16,FALSE)</f>
        <v>#N/A</v>
      </c>
      <c r="S29" s="203" t="e">
        <f>VLOOKUP($C29,Name!$B$12:$R$67,17,FALSE)</f>
        <v>#N/A</v>
      </c>
      <c r="T29" s="83"/>
      <c r="U29" s="83"/>
      <c r="V29" s="83"/>
      <c r="W29" s="83"/>
      <c r="X29" s="83"/>
      <c r="Y29" s="84"/>
      <c r="Z29" s="173">
        <f t="shared" si="0"/>
        <v>0</v>
      </c>
      <c r="AA29" s="175" t="s">
        <v>66</v>
      </c>
      <c r="AC29" s="41">
        <f t="shared" si="1"/>
        <v>0</v>
      </c>
      <c r="AD29" s="41">
        <f t="shared" si="2"/>
        <v>0</v>
      </c>
      <c r="AE29" s="41">
        <f t="shared" si="3"/>
        <v>0</v>
      </c>
    </row>
    <row r="30" spans="1:31" ht="20.100000000000001" customHeight="1" thickBot="1" x14ac:dyDescent="0.3">
      <c r="A30" s="41">
        <f>Name!$E$7</f>
        <v>0</v>
      </c>
      <c r="B30" s="114" t="s">
        <v>30</v>
      </c>
      <c r="C30" s="170"/>
      <c r="D30" s="230" t="e">
        <f>VLOOKUP($C30,Name!$B$12:$R$67,2,FALSE)</f>
        <v>#N/A</v>
      </c>
      <c r="E30" s="231" t="e">
        <f>VLOOKUP($C30,Name!$B$12:$R$67,3,FALSE)</f>
        <v>#N/A</v>
      </c>
      <c r="F30" s="232" t="e">
        <f>VLOOKUP($C30,Name!$B$12:$R$67,4,FALSE)</f>
        <v>#N/A</v>
      </c>
      <c r="G30" s="121"/>
      <c r="H30" s="235" t="e">
        <f>VLOOKUP($C30,Name!$B$12:$R$67,6,FALSE)</f>
        <v>#N/A</v>
      </c>
      <c r="I30" s="233" t="e">
        <f>VLOOKUP($C30,Name!$B$12:$R$67,7,FALSE)</f>
        <v>#N/A</v>
      </c>
      <c r="J30" s="236" t="e">
        <f>VLOOKUP($C30,Name!$B$12:$R$67,8,FALSE)</f>
        <v>#N/A</v>
      </c>
      <c r="K30" s="230" t="e">
        <f>VLOOKUP($C30,Name!$B$12:$R$67,9,FALSE)</f>
        <v>#N/A</v>
      </c>
      <c r="L30" s="233" t="e">
        <f>VLOOKUP($C30,Name!$B$12:$R$67,10,FALSE)</f>
        <v>#N/A</v>
      </c>
      <c r="M30" s="232" t="e">
        <f>VLOOKUP($C30,Name!$B$12:$R$67,11,FALSE)</f>
        <v>#N/A</v>
      </c>
      <c r="N30" s="230" t="e">
        <f>VLOOKUP($C30,Name!$B$12:$R$67,12,FALSE)</f>
        <v>#N/A</v>
      </c>
      <c r="O30" s="231" t="e">
        <f>VLOOKUP($C30,Name!$B$12:$R$67,13,FALSE)</f>
        <v>#N/A</v>
      </c>
      <c r="P30" s="233" t="e">
        <f>VLOOKUP($C30,Name!$B$12:$R$67,14,FALSE)</f>
        <v>#N/A</v>
      </c>
      <c r="Q30" s="233" t="e">
        <f>VLOOKUP($C30,Name!$B$12:$R$67,15,FALSE)</f>
        <v>#N/A</v>
      </c>
      <c r="R30" s="231" t="e">
        <f>VLOOKUP($C30,Name!$B$12:$R$67,16,FALSE)</f>
        <v>#N/A</v>
      </c>
      <c r="S30" s="232" t="e">
        <f>VLOOKUP($C30,Name!$B$12:$R$67,17,FALSE)</f>
        <v>#N/A</v>
      </c>
      <c r="T30" s="82"/>
      <c r="U30" s="82"/>
      <c r="V30" s="82"/>
      <c r="W30" s="82"/>
      <c r="X30" s="82"/>
      <c r="Y30" s="82"/>
      <c r="Z30" s="237">
        <f t="shared" si="0"/>
        <v>0</v>
      </c>
      <c r="AA30" s="178">
        <f>SUM(Z30:Z33)</f>
        <v>0</v>
      </c>
      <c r="AB30" s="41">
        <f>SUM(Z30:Z33)</f>
        <v>0</v>
      </c>
      <c r="AC30" s="41">
        <f t="shared" si="1"/>
        <v>0</v>
      </c>
      <c r="AD30" s="41">
        <f t="shared" si="2"/>
        <v>0</v>
      </c>
      <c r="AE30" s="41">
        <f t="shared" si="3"/>
        <v>0</v>
      </c>
    </row>
    <row r="31" spans="1:31" ht="20.100000000000001" customHeight="1" x14ac:dyDescent="0.25">
      <c r="A31" s="41">
        <f>Name!$E$7</f>
        <v>0</v>
      </c>
      <c r="B31" s="24" t="s">
        <v>30</v>
      </c>
      <c r="C31" s="168"/>
      <c r="D31" s="188" t="e">
        <f>VLOOKUP($C31,Name!$B$12:$R$67,2,FALSE)</f>
        <v>#N/A</v>
      </c>
      <c r="E31" s="148" t="e">
        <f>VLOOKUP($C31,Name!$B$12:$R$67,3,FALSE)</f>
        <v>#N/A</v>
      </c>
      <c r="F31" s="196" t="e">
        <f>VLOOKUP($C31,Name!$B$12:$R$67,4,FALSE)</f>
        <v>#N/A</v>
      </c>
      <c r="G31" s="122"/>
      <c r="H31" s="199" t="e">
        <f>VLOOKUP($C31,Name!$B$12:$R$67,6,FALSE)</f>
        <v>#N/A</v>
      </c>
      <c r="I31" s="147" t="e">
        <f>VLOOKUP($C31,Name!$B$12:$R$67,7,FALSE)</f>
        <v>#N/A</v>
      </c>
      <c r="J31" s="200" t="e">
        <f>VLOOKUP($C31,Name!$B$12:$R$67,8,FALSE)</f>
        <v>#N/A</v>
      </c>
      <c r="K31" s="188" t="e">
        <f>VLOOKUP($C31,Name!$B$12:$R$67,9,FALSE)</f>
        <v>#N/A</v>
      </c>
      <c r="L31" s="147" t="e">
        <f>VLOOKUP($C31,Name!$B$12:$R$67,10,FALSE)</f>
        <v>#N/A</v>
      </c>
      <c r="M31" s="196" t="e">
        <f>VLOOKUP($C31,Name!$B$12:$R$67,11,FALSE)</f>
        <v>#N/A</v>
      </c>
      <c r="N31" s="188" t="e">
        <f>VLOOKUP($C31,Name!$B$12:$R$67,12,FALSE)</f>
        <v>#N/A</v>
      </c>
      <c r="O31" s="148" t="e">
        <f>VLOOKUP($C31,Name!$B$12:$R$67,13,FALSE)</f>
        <v>#N/A</v>
      </c>
      <c r="P31" s="147" t="e">
        <f>VLOOKUP($C31,Name!$B$12:$R$67,14,FALSE)</f>
        <v>#N/A</v>
      </c>
      <c r="Q31" s="147" t="e">
        <f>VLOOKUP($C31,Name!$B$12:$R$67,15,FALSE)</f>
        <v>#N/A</v>
      </c>
      <c r="R31" s="148" t="e">
        <f>VLOOKUP($C31,Name!$B$12:$R$67,16,FALSE)</f>
        <v>#N/A</v>
      </c>
      <c r="S31" s="196" t="e">
        <f>VLOOKUP($C31,Name!$B$12:$R$67,17,FALSE)</f>
        <v>#N/A</v>
      </c>
      <c r="T31" s="83"/>
      <c r="U31" s="83"/>
      <c r="V31" s="83"/>
      <c r="W31" s="83"/>
      <c r="X31" s="83"/>
      <c r="Y31" s="84"/>
      <c r="Z31" s="173">
        <f t="shared" si="0"/>
        <v>0</v>
      </c>
      <c r="AA31" s="175" t="s">
        <v>66</v>
      </c>
      <c r="AC31" s="41">
        <f t="shared" si="1"/>
        <v>0</v>
      </c>
      <c r="AD31" s="41">
        <f t="shared" si="2"/>
        <v>0</v>
      </c>
      <c r="AE31" s="41">
        <f t="shared" si="3"/>
        <v>0</v>
      </c>
    </row>
    <row r="32" spans="1:31" ht="20.100000000000001" customHeight="1" x14ac:dyDescent="0.25">
      <c r="A32" s="242">
        <f>Name!$E$7</f>
        <v>0</v>
      </c>
      <c r="B32" s="24" t="s">
        <v>30</v>
      </c>
      <c r="C32" s="168"/>
      <c r="D32" s="188" t="e">
        <f>VLOOKUP($C32,Name!$B$12:$R$67,2,FALSE)</f>
        <v>#N/A</v>
      </c>
      <c r="E32" s="148" t="e">
        <f>VLOOKUP($C32,Name!$B$12:$R$67,3,FALSE)</f>
        <v>#N/A</v>
      </c>
      <c r="F32" s="196" t="e">
        <f>VLOOKUP($C32,Name!$B$12:$R$67,4,FALSE)</f>
        <v>#N/A</v>
      </c>
      <c r="G32" s="122"/>
      <c r="H32" s="199" t="e">
        <f>VLOOKUP($C32,Name!$B$12:$R$67,6,FALSE)</f>
        <v>#N/A</v>
      </c>
      <c r="I32" s="147" t="e">
        <f>VLOOKUP($C32,Name!$B$12:$R$67,7,FALSE)</f>
        <v>#N/A</v>
      </c>
      <c r="J32" s="200" t="e">
        <f>VLOOKUP($C32,Name!$B$12:$R$67,8,FALSE)</f>
        <v>#N/A</v>
      </c>
      <c r="K32" s="188" t="e">
        <f>VLOOKUP($C32,Name!$B$12:$R$67,9,FALSE)</f>
        <v>#N/A</v>
      </c>
      <c r="L32" s="147" t="e">
        <f>VLOOKUP($C32,Name!$B$12:$R$67,10,FALSE)</f>
        <v>#N/A</v>
      </c>
      <c r="M32" s="196" t="e">
        <f>VLOOKUP($C32,Name!$B$12:$R$67,11,FALSE)</f>
        <v>#N/A</v>
      </c>
      <c r="N32" s="188" t="e">
        <f>VLOOKUP($C32,Name!$B$12:$R$67,12,FALSE)</f>
        <v>#N/A</v>
      </c>
      <c r="O32" s="148" t="e">
        <f>VLOOKUP($C32,Name!$B$12:$R$67,13,FALSE)</f>
        <v>#N/A</v>
      </c>
      <c r="P32" s="147" t="e">
        <f>VLOOKUP($C32,Name!$B$12:$R$67,14,FALSE)</f>
        <v>#N/A</v>
      </c>
      <c r="Q32" s="147" t="e">
        <f>VLOOKUP($C32,Name!$B$12:$R$67,15,FALSE)</f>
        <v>#N/A</v>
      </c>
      <c r="R32" s="148" t="e">
        <f>VLOOKUP($C32,Name!$B$12:$R$67,16,FALSE)</f>
        <v>#N/A</v>
      </c>
      <c r="S32" s="196" t="e">
        <f>VLOOKUP($C32,Name!$B$12:$R$67,17,FALSE)</f>
        <v>#N/A</v>
      </c>
      <c r="T32" s="83"/>
      <c r="U32" s="83"/>
      <c r="V32" s="83"/>
      <c r="W32" s="83"/>
      <c r="X32" s="83"/>
      <c r="Y32" s="84"/>
      <c r="Z32" s="173">
        <f t="shared" ref="Z32" si="20">SUM(T32:Y32)</f>
        <v>0</v>
      </c>
      <c r="AA32" s="175" t="s">
        <v>66</v>
      </c>
      <c r="AB32" s="242"/>
      <c r="AC32" s="242">
        <f t="shared" ref="AC32" si="21">SUM(T32:Y32)</f>
        <v>0</v>
      </c>
      <c r="AD32" s="242">
        <f t="shared" ref="AD32" si="22">SUM(T32:V32)</f>
        <v>0</v>
      </c>
      <c r="AE32" s="242">
        <f t="shared" ref="AE32" si="23">SUM(W32:Y32)</f>
        <v>0</v>
      </c>
    </row>
    <row r="33" spans="1:31" ht="20.100000000000001" customHeight="1" thickBot="1" x14ac:dyDescent="0.3">
      <c r="A33" s="41">
        <f>Name!$E$7</f>
        <v>0</v>
      </c>
      <c r="B33" s="24" t="s">
        <v>30</v>
      </c>
      <c r="C33" s="171"/>
      <c r="D33" s="189" t="e">
        <f>VLOOKUP($C33,Name!$B$12:$R$67,2,FALSE)</f>
        <v>#N/A</v>
      </c>
      <c r="E33" s="190" t="e">
        <f>VLOOKUP($C33,Name!$B$12:$R$67,3,FALSE)</f>
        <v>#N/A</v>
      </c>
      <c r="F33" s="203" t="e">
        <f>VLOOKUP($C33,Name!$B$12:$R$67,4,FALSE)</f>
        <v>#N/A</v>
      </c>
      <c r="G33" s="123"/>
      <c r="H33" s="201" t="e">
        <f>VLOOKUP($C33,Name!$B$12:$R$67,6,FALSE)</f>
        <v>#N/A</v>
      </c>
      <c r="I33" s="191" t="e">
        <f>VLOOKUP($C33,Name!$B$12:$R$67,7,FALSE)</f>
        <v>#N/A</v>
      </c>
      <c r="J33" s="202" t="e">
        <f>VLOOKUP($C33,Name!$B$12:$R$67,8,FALSE)</f>
        <v>#N/A</v>
      </c>
      <c r="K33" s="189" t="e">
        <f>VLOOKUP($C33,Name!$B$12:$R$67,9,FALSE)</f>
        <v>#N/A</v>
      </c>
      <c r="L33" s="191" t="e">
        <f>VLOOKUP($C33,Name!$B$12:$R$67,10,FALSE)</f>
        <v>#N/A</v>
      </c>
      <c r="M33" s="203" t="e">
        <f>VLOOKUP($C33,Name!$B$12:$R$67,11,FALSE)</f>
        <v>#N/A</v>
      </c>
      <c r="N33" s="189" t="e">
        <f>VLOOKUP($C33,Name!$B$12:$R$67,12,FALSE)</f>
        <v>#N/A</v>
      </c>
      <c r="O33" s="190" t="e">
        <f>VLOOKUP($C33,Name!$B$12:$R$67,13,FALSE)</f>
        <v>#N/A</v>
      </c>
      <c r="P33" s="191" t="e">
        <f>VLOOKUP($C33,Name!$B$12:$R$67,14,FALSE)</f>
        <v>#N/A</v>
      </c>
      <c r="Q33" s="191" t="e">
        <f>VLOOKUP($C33,Name!$B$12:$R$67,15,FALSE)</f>
        <v>#N/A</v>
      </c>
      <c r="R33" s="190" t="e">
        <f>VLOOKUP($C33,Name!$B$12:$R$67,16,FALSE)</f>
        <v>#N/A</v>
      </c>
      <c r="S33" s="203" t="e">
        <f>VLOOKUP($C33,Name!$B$12:$R$67,17,FALSE)</f>
        <v>#N/A</v>
      </c>
      <c r="T33" s="83"/>
      <c r="U33" s="83"/>
      <c r="V33" s="83"/>
      <c r="W33" s="83"/>
      <c r="X33" s="83"/>
      <c r="Y33" s="84"/>
      <c r="Z33" s="173">
        <f t="shared" si="0"/>
        <v>0</v>
      </c>
      <c r="AA33" s="175" t="s">
        <v>66</v>
      </c>
      <c r="AC33" s="41">
        <f t="shared" si="1"/>
        <v>0</v>
      </c>
      <c r="AD33" s="41">
        <f t="shared" si="2"/>
        <v>0</v>
      </c>
      <c r="AE33" s="41">
        <f t="shared" si="3"/>
        <v>0</v>
      </c>
    </row>
    <row r="34" spans="1:31" ht="20.100000000000001" customHeight="1" thickBot="1" x14ac:dyDescent="0.3">
      <c r="A34" s="41">
        <f>Name!$E$7</f>
        <v>0</v>
      </c>
      <c r="B34" s="114" t="s">
        <v>31</v>
      </c>
      <c r="C34" s="170"/>
      <c r="D34" s="230" t="e">
        <f>VLOOKUP($C34,Name!$B$12:$R$67,2,FALSE)</f>
        <v>#N/A</v>
      </c>
      <c r="E34" s="231" t="e">
        <f>VLOOKUP($C34,Name!$B$12:$R$67,3,FALSE)</f>
        <v>#N/A</v>
      </c>
      <c r="F34" s="232" t="e">
        <f>VLOOKUP($C34,Name!$B$12:$R$67,4,FALSE)</f>
        <v>#N/A</v>
      </c>
      <c r="G34" s="121"/>
      <c r="H34" s="235" t="e">
        <f>VLOOKUP($C34,Name!$B$12:$R$67,6,FALSE)</f>
        <v>#N/A</v>
      </c>
      <c r="I34" s="233" t="e">
        <f>VLOOKUP($C34,Name!$B$12:$R$67,7,FALSE)</f>
        <v>#N/A</v>
      </c>
      <c r="J34" s="236" t="e">
        <f>VLOOKUP($C34,Name!$B$12:$R$67,8,FALSE)</f>
        <v>#N/A</v>
      </c>
      <c r="K34" s="230" t="e">
        <f>VLOOKUP($C34,Name!$B$12:$R$67,9,FALSE)</f>
        <v>#N/A</v>
      </c>
      <c r="L34" s="233" t="e">
        <f>VLOOKUP($C34,Name!$B$12:$R$67,10,FALSE)</f>
        <v>#N/A</v>
      </c>
      <c r="M34" s="232" t="e">
        <f>VLOOKUP($C34,Name!$B$12:$R$67,11,FALSE)</f>
        <v>#N/A</v>
      </c>
      <c r="N34" s="230" t="e">
        <f>VLOOKUP($C34,Name!$B$12:$R$67,12,FALSE)</f>
        <v>#N/A</v>
      </c>
      <c r="O34" s="231" t="e">
        <f>VLOOKUP($C34,Name!$B$12:$R$67,13,FALSE)</f>
        <v>#N/A</v>
      </c>
      <c r="P34" s="233" t="e">
        <f>VLOOKUP($C34,Name!$B$12:$R$67,14,FALSE)</f>
        <v>#N/A</v>
      </c>
      <c r="Q34" s="233" t="e">
        <f>VLOOKUP($C34,Name!$B$12:$R$67,15,FALSE)</f>
        <v>#N/A</v>
      </c>
      <c r="R34" s="231" t="e">
        <f>VLOOKUP($C34,Name!$B$12:$R$67,16,FALSE)</f>
        <v>#N/A</v>
      </c>
      <c r="S34" s="232" t="e">
        <f>VLOOKUP($C34,Name!$B$12:$R$67,17,FALSE)</f>
        <v>#N/A</v>
      </c>
      <c r="T34" s="82"/>
      <c r="U34" s="82"/>
      <c r="V34" s="82"/>
      <c r="W34" s="82"/>
      <c r="X34" s="82"/>
      <c r="Y34" s="82"/>
      <c r="Z34" s="237">
        <f t="shared" si="0"/>
        <v>0</v>
      </c>
      <c r="AA34" s="178">
        <f>SUM(Z34:Z37)</f>
        <v>0</v>
      </c>
      <c r="AB34" s="41">
        <f>SUM(Z34:Z37)</f>
        <v>0</v>
      </c>
      <c r="AC34" s="41">
        <f t="shared" si="1"/>
        <v>0</v>
      </c>
      <c r="AD34" s="41">
        <f t="shared" si="2"/>
        <v>0</v>
      </c>
      <c r="AE34" s="41">
        <f t="shared" si="3"/>
        <v>0</v>
      </c>
    </row>
    <row r="35" spans="1:31" ht="20.100000000000001" customHeight="1" x14ac:dyDescent="0.25">
      <c r="A35" s="41">
        <f>Name!$E$7</f>
        <v>0</v>
      </c>
      <c r="B35" s="24" t="s">
        <v>31</v>
      </c>
      <c r="C35" s="168"/>
      <c r="D35" s="188" t="e">
        <f>VLOOKUP($C35,Name!$B$12:$R$67,2,FALSE)</f>
        <v>#N/A</v>
      </c>
      <c r="E35" s="148" t="e">
        <f>VLOOKUP($C35,Name!$B$12:$R$67,3,FALSE)</f>
        <v>#N/A</v>
      </c>
      <c r="F35" s="196" t="e">
        <f>VLOOKUP($C35,Name!$B$12:$R$67,4,FALSE)</f>
        <v>#N/A</v>
      </c>
      <c r="G35" s="122"/>
      <c r="H35" s="199" t="e">
        <f>VLOOKUP($C35,Name!$B$12:$R$67,6,FALSE)</f>
        <v>#N/A</v>
      </c>
      <c r="I35" s="147" t="e">
        <f>VLOOKUP($C35,Name!$B$12:$R$67,7,FALSE)</f>
        <v>#N/A</v>
      </c>
      <c r="J35" s="200" t="e">
        <f>VLOOKUP($C35,Name!$B$12:$R$67,8,FALSE)</f>
        <v>#N/A</v>
      </c>
      <c r="K35" s="188" t="e">
        <f>VLOOKUP($C35,Name!$B$12:$R$67,9,FALSE)</f>
        <v>#N/A</v>
      </c>
      <c r="L35" s="147" t="e">
        <f>VLOOKUP($C35,Name!$B$12:$R$67,10,FALSE)</f>
        <v>#N/A</v>
      </c>
      <c r="M35" s="196" t="e">
        <f>VLOOKUP($C35,Name!$B$12:$R$67,11,FALSE)</f>
        <v>#N/A</v>
      </c>
      <c r="N35" s="188" t="e">
        <f>VLOOKUP($C35,Name!$B$12:$R$67,12,FALSE)</f>
        <v>#N/A</v>
      </c>
      <c r="O35" s="148" t="e">
        <f>VLOOKUP($C35,Name!$B$12:$R$67,13,FALSE)</f>
        <v>#N/A</v>
      </c>
      <c r="P35" s="147" t="e">
        <f>VLOOKUP($C35,Name!$B$12:$R$67,14,FALSE)</f>
        <v>#N/A</v>
      </c>
      <c r="Q35" s="147" t="e">
        <f>VLOOKUP($C35,Name!$B$12:$R$67,15,FALSE)</f>
        <v>#N/A</v>
      </c>
      <c r="R35" s="148" t="e">
        <f>VLOOKUP($C35,Name!$B$12:$R$67,16,FALSE)</f>
        <v>#N/A</v>
      </c>
      <c r="S35" s="196" t="e">
        <f>VLOOKUP($C35,Name!$B$12:$R$67,17,FALSE)</f>
        <v>#N/A</v>
      </c>
      <c r="T35" s="83"/>
      <c r="U35" s="83"/>
      <c r="V35" s="83"/>
      <c r="W35" s="83"/>
      <c r="X35" s="83"/>
      <c r="Y35" s="84"/>
      <c r="Z35" s="173">
        <f t="shared" si="0"/>
        <v>0</v>
      </c>
      <c r="AA35" s="175" t="s">
        <v>66</v>
      </c>
      <c r="AC35" s="41">
        <f t="shared" si="1"/>
        <v>0</v>
      </c>
      <c r="AD35" s="41">
        <f t="shared" si="2"/>
        <v>0</v>
      </c>
      <c r="AE35" s="41">
        <f t="shared" si="3"/>
        <v>0</v>
      </c>
    </row>
    <row r="36" spans="1:31" ht="20.100000000000001" customHeight="1" x14ac:dyDescent="0.25">
      <c r="A36" s="242">
        <f>Name!$E$7</f>
        <v>0</v>
      </c>
      <c r="B36" s="24" t="s">
        <v>31</v>
      </c>
      <c r="C36" s="168"/>
      <c r="D36" s="188" t="e">
        <f>VLOOKUP($C36,Name!$B$12:$R$67,2,FALSE)</f>
        <v>#N/A</v>
      </c>
      <c r="E36" s="148" t="e">
        <f>VLOOKUP($C36,Name!$B$12:$R$67,3,FALSE)</f>
        <v>#N/A</v>
      </c>
      <c r="F36" s="196" t="e">
        <f>VLOOKUP($C36,Name!$B$12:$R$67,4,FALSE)</f>
        <v>#N/A</v>
      </c>
      <c r="G36" s="122"/>
      <c r="H36" s="199" t="e">
        <f>VLOOKUP($C36,Name!$B$12:$R$67,6,FALSE)</f>
        <v>#N/A</v>
      </c>
      <c r="I36" s="147" t="e">
        <f>VLOOKUP($C36,Name!$B$12:$R$67,7,FALSE)</f>
        <v>#N/A</v>
      </c>
      <c r="J36" s="200" t="e">
        <f>VLOOKUP($C36,Name!$B$12:$R$67,8,FALSE)</f>
        <v>#N/A</v>
      </c>
      <c r="K36" s="188" t="e">
        <f>VLOOKUP($C36,Name!$B$12:$R$67,9,FALSE)</f>
        <v>#N/A</v>
      </c>
      <c r="L36" s="147" t="e">
        <f>VLOOKUP($C36,Name!$B$12:$R$67,10,FALSE)</f>
        <v>#N/A</v>
      </c>
      <c r="M36" s="196" t="e">
        <f>VLOOKUP($C36,Name!$B$12:$R$67,11,FALSE)</f>
        <v>#N/A</v>
      </c>
      <c r="N36" s="188" t="e">
        <f>VLOOKUP($C36,Name!$B$12:$R$67,12,FALSE)</f>
        <v>#N/A</v>
      </c>
      <c r="O36" s="148" t="e">
        <f>VLOOKUP($C36,Name!$B$12:$R$67,13,FALSE)</f>
        <v>#N/A</v>
      </c>
      <c r="P36" s="147" t="e">
        <f>VLOOKUP($C36,Name!$B$12:$R$67,14,FALSE)</f>
        <v>#N/A</v>
      </c>
      <c r="Q36" s="147" t="e">
        <f>VLOOKUP($C36,Name!$B$12:$R$67,15,FALSE)</f>
        <v>#N/A</v>
      </c>
      <c r="R36" s="148" t="e">
        <f>VLOOKUP($C36,Name!$B$12:$R$67,16,FALSE)</f>
        <v>#N/A</v>
      </c>
      <c r="S36" s="196" t="e">
        <f>VLOOKUP($C36,Name!$B$12:$R$67,17,FALSE)</f>
        <v>#N/A</v>
      </c>
      <c r="T36" s="83"/>
      <c r="U36" s="83"/>
      <c r="V36" s="83"/>
      <c r="W36" s="83"/>
      <c r="X36" s="83"/>
      <c r="Y36" s="84"/>
      <c r="Z36" s="173">
        <f t="shared" ref="Z36" si="24">SUM(T36:Y36)</f>
        <v>0</v>
      </c>
      <c r="AA36" s="175" t="s">
        <v>66</v>
      </c>
      <c r="AB36" s="242"/>
      <c r="AC36" s="242">
        <f t="shared" ref="AC36" si="25">SUM(T36:Y36)</f>
        <v>0</v>
      </c>
      <c r="AD36" s="242">
        <f t="shared" ref="AD36" si="26">SUM(T36:V36)</f>
        <v>0</v>
      </c>
      <c r="AE36" s="242">
        <f t="shared" ref="AE36" si="27">SUM(W36:Y36)</f>
        <v>0</v>
      </c>
    </row>
    <row r="37" spans="1:31" ht="20.100000000000001" customHeight="1" thickBot="1" x14ac:dyDescent="0.3">
      <c r="A37" s="41">
        <f>Name!$E$7</f>
        <v>0</v>
      </c>
      <c r="B37" s="24" t="s">
        <v>31</v>
      </c>
      <c r="C37" s="171"/>
      <c r="D37" s="192" t="e">
        <f>VLOOKUP($C37,Name!$B$12:$R$67,2,FALSE)</f>
        <v>#N/A</v>
      </c>
      <c r="E37" s="193" t="e">
        <f>VLOOKUP($C37,Name!$B$12:$R$67,3,FALSE)</f>
        <v>#N/A</v>
      </c>
      <c r="F37" s="206" t="e">
        <f>VLOOKUP($C37,Name!$B$12:$R$67,4,FALSE)</f>
        <v>#N/A</v>
      </c>
      <c r="G37" s="122"/>
      <c r="H37" s="204" t="e">
        <f>VLOOKUP($C37,Name!$B$12:$R$67,6,FALSE)</f>
        <v>#N/A</v>
      </c>
      <c r="I37" s="194" t="e">
        <f>VLOOKUP($C37,Name!$B$12:$R$67,7,FALSE)</f>
        <v>#N/A</v>
      </c>
      <c r="J37" s="205" t="e">
        <f>VLOOKUP($C37,Name!$B$12:$R$67,8,FALSE)</f>
        <v>#N/A</v>
      </c>
      <c r="K37" s="192" t="e">
        <f>VLOOKUP($C37,Name!$B$12:$R$67,9,FALSE)</f>
        <v>#N/A</v>
      </c>
      <c r="L37" s="194" t="e">
        <f>VLOOKUP($C37,Name!$B$12:$R$67,10,FALSE)</f>
        <v>#N/A</v>
      </c>
      <c r="M37" s="206" t="e">
        <f>VLOOKUP($C37,Name!$B$12:$R$67,11,FALSE)</f>
        <v>#N/A</v>
      </c>
      <c r="N37" s="192" t="e">
        <f>VLOOKUP($C37,Name!$B$12:$R$67,12,FALSE)</f>
        <v>#N/A</v>
      </c>
      <c r="O37" s="193" t="e">
        <f>VLOOKUP($C37,Name!$B$12:$R$67,13,FALSE)</f>
        <v>#N/A</v>
      </c>
      <c r="P37" s="194" t="e">
        <f>VLOOKUP($C37,Name!$B$12:$R$67,14,FALSE)</f>
        <v>#N/A</v>
      </c>
      <c r="Q37" s="194" t="e">
        <f>VLOOKUP($C37,Name!$B$12:$R$67,15,FALSE)</f>
        <v>#N/A</v>
      </c>
      <c r="R37" s="193" t="e">
        <f>VLOOKUP($C37,Name!$B$12:$R$67,16,FALSE)</f>
        <v>#N/A</v>
      </c>
      <c r="S37" s="206" t="e">
        <f>VLOOKUP($C37,Name!$B$12:$R$67,17,FALSE)</f>
        <v>#N/A</v>
      </c>
      <c r="T37" s="83"/>
      <c r="U37" s="83"/>
      <c r="V37" s="83"/>
      <c r="W37" s="83"/>
      <c r="X37" s="83"/>
      <c r="Y37" s="84"/>
      <c r="Z37" s="173">
        <f t="shared" si="0"/>
        <v>0</v>
      </c>
      <c r="AA37" s="175" t="s">
        <v>66</v>
      </c>
      <c r="AC37" s="41">
        <f t="shared" si="1"/>
        <v>0</v>
      </c>
      <c r="AD37" s="41">
        <f t="shared" si="2"/>
        <v>0</v>
      </c>
      <c r="AE37" s="41">
        <f t="shared" si="3"/>
        <v>0</v>
      </c>
    </row>
    <row r="38" spans="1:31" ht="20.100000000000001" customHeight="1" thickBot="1" x14ac:dyDescent="0.3">
      <c r="A38" s="182"/>
      <c r="B38" s="221"/>
      <c r="C38" s="234"/>
      <c r="D38" s="265" t="s">
        <v>136</v>
      </c>
      <c r="E38" s="265"/>
      <c r="F38" s="265"/>
      <c r="G38" s="229"/>
      <c r="H38" s="207"/>
      <c r="I38" s="208"/>
      <c r="J38" s="209"/>
      <c r="K38" s="210"/>
      <c r="L38" s="208"/>
      <c r="M38" s="208"/>
      <c r="N38" s="211"/>
      <c r="O38" s="210"/>
      <c r="P38" s="208"/>
      <c r="Q38" s="208"/>
      <c r="R38" s="212"/>
      <c r="S38" s="213"/>
      <c r="T38" s="208"/>
      <c r="U38" s="208"/>
      <c r="V38" s="208"/>
      <c r="W38" s="208"/>
      <c r="X38" s="208"/>
      <c r="Y38" s="208"/>
      <c r="Z38" s="180"/>
      <c r="AA38" s="181"/>
      <c r="AB38" s="182"/>
      <c r="AC38" s="182"/>
      <c r="AD38" s="182"/>
      <c r="AE38" s="183"/>
    </row>
    <row r="39" spans="1:31" ht="20.100000000000001" customHeight="1" x14ac:dyDescent="0.25">
      <c r="A39" s="41">
        <f>Name!$E$7</f>
        <v>0</v>
      </c>
      <c r="B39" s="114">
        <v>1</v>
      </c>
      <c r="C39" s="168"/>
      <c r="D39" s="185" t="e">
        <f>VLOOKUP($C39,Name!$B$12:$R$67,2,FALSE)</f>
        <v>#N/A</v>
      </c>
      <c r="E39" s="186" t="e">
        <f>VLOOKUP($C39,Name!$B$12:$R$67,3,FALSE)</f>
        <v>#N/A</v>
      </c>
      <c r="F39" s="195" t="e">
        <f>VLOOKUP($C39,Name!$B$12:$R$67,4,FALSE)</f>
        <v>#N/A</v>
      </c>
      <c r="G39" s="147" t="s">
        <v>36</v>
      </c>
      <c r="H39" s="197" t="e">
        <f>VLOOKUP($C39,Name!$B$12:$R$67,6,FALSE)</f>
        <v>#N/A</v>
      </c>
      <c r="I39" s="187" t="e">
        <f>VLOOKUP($C39,Name!$B$12:$R$67,7,FALSE)</f>
        <v>#N/A</v>
      </c>
      <c r="J39" s="198" t="e">
        <f>VLOOKUP($C39,Name!$B$12:$R$67,8,FALSE)</f>
        <v>#N/A</v>
      </c>
      <c r="K39" s="186" t="e">
        <f>VLOOKUP($C39,Name!$B$12:$R$67,9,FALSE)</f>
        <v>#N/A</v>
      </c>
      <c r="L39" s="187" t="e">
        <f>VLOOKUP($C39,Name!$B$12:$R$67,10,FALSE)</f>
        <v>#N/A</v>
      </c>
      <c r="M39" s="187" t="e">
        <f>VLOOKUP($C39,Name!$B$12:$R$67,11,FALSE)</f>
        <v>#N/A</v>
      </c>
      <c r="N39" s="185" t="e">
        <f>VLOOKUP($C39,Name!$B$12:$R$67,12,FALSE)</f>
        <v>#N/A</v>
      </c>
      <c r="O39" s="186" t="e">
        <f>VLOOKUP($C39,Name!$B$12:$R$67,13,FALSE)</f>
        <v>#N/A</v>
      </c>
      <c r="P39" s="187" t="e">
        <f>VLOOKUP($C39,Name!$B$12:$R$67,14,FALSE)</f>
        <v>#N/A</v>
      </c>
      <c r="Q39" s="187" t="e">
        <f>VLOOKUP($C39,Name!$B$12:$R$67,15,FALSE)</f>
        <v>#N/A</v>
      </c>
      <c r="R39" s="186" t="e">
        <f>VLOOKUP($C39,Name!$B$12:$R$67,16,FALSE)</f>
        <v>#N/A</v>
      </c>
      <c r="S39" s="195" t="e">
        <f>VLOOKUP($C39,Name!$B$12:$R$67,17,FALSE)</f>
        <v>#N/A</v>
      </c>
      <c r="T39" s="82"/>
      <c r="U39" s="82"/>
      <c r="V39" s="82"/>
      <c r="W39" s="82"/>
      <c r="X39" s="82"/>
      <c r="Y39" s="82"/>
      <c r="Z39" s="172">
        <f>SUM(T39:Y39)</f>
        <v>0</v>
      </c>
      <c r="AA39" s="184"/>
      <c r="AC39" s="41">
        <f t="shared" si="1"/>
        <v>0</v>
      </c>
      <c r="AD39" s="41">
        <f t="shared" ref="AD39:AD68" si="28">SUM(T39:V39)</f>
        <v>0</v>
      </c>
      <c r="AE39" s="41">
        <f t="shared" ref="AE39:AE68" si="29">SUM(W39:Y39)</f>
        <v>0</v>
      </c>
    </row>
    <row r="40" spans="1:31" ht="20.100000000000001" customHeight="1" x14ac:dyDescent="0.25">
      <c r="A40" s="41">
        <f>Name!$E$7</f>
        <v>0</v>
      </c>
      <c r="B40" s="24">
        <v>2</v>
      </c>
      <c r="C40" s="168"/>
      <c r="D40" s="188" t="e">
        <f>VLOOKUP($C40,Name!$B$12:$R$67,2,FALSE)</f>
        <v>#N/A</v>
      </c>
      <c r="E40" s="148" t="e">
        <f>VLOOKUP($C40,Name!$B$12:$R$67,3,FALSE)</f>
        <v>#N/A</v>
      </c>
      <c r="F40" s="196" t="e">
        <f>VLOOKUP($C40,Name!$B$12:$R$67,4,FALSE)</f>
        <v>#N/A</v>
      </c>
      <c r="G40" s="147" t="s">
        <v>36</v>
      </c>
      <c r="H40" s="199" t="e">
        <f>VLOOKUP($C40,Name!$B$12:$R$67,6,FALSE)</f>
        <v>#N/A</v>
      </c>
      <c r="I40" s="147" t="e">
        <f>VLOOKUP($C40,Name!$B$12:$R$67,7,FALSE)</f>
        <v>#N/A</v>
      </c>
      <c r="J40" s="200" t="e">
        <f>VLOOKUP($C40,Name!$B$12:$R$67,8,FALSE)</f>
        <v>#N/A</v>
      </c>
      <c r="K40" s="148" t="e">
        <f>VLOOKUP($C40,Name!$B$12:$R$67,9,FALSE)</f>
        <v>#N/A</v>
      </c>
      <c r="L40" s="147" t="e">
        <f>VLOOKUP($C40,Name!$B$12:$R$67,10,FALSE)</f>
        <v>#N/A</v>
      </c>
      <c r="M40" s="147" t="e">
        <f>VLOOKUP($C40,Name!$B$12:$R$67,11,FALSE)</f>
        <v>#N/A</v>
      </c>
      <c r="N40" s="188" t="e">
        <f>VLOOKUP($C40,Name!$B$12:$R$67,12,FALSE)</f>
        <v>#N/A</v>
      </c>
      <c r="O40" s="148" t="e">
        <f>VLOOKUP($C40,Name!$B$12:$R$67,13,FALSE)</f>
        <v>#N/A</v>
      </c>
      <c r="P40" s="147" t="e">
        <f>VLOOKUP($C40,Name!$B$12:$R$67,14,FALSE)</f>
        <v>#N/A</v>
      </c>
      <c r="Q40" s="147" t="e">
        <f>VLOOKUP($C40,Name!$B$12:$R$67,15,FALSE)</f>
        <v>#N/A</v>
      </c>
      <c r="R40" s="148" t="e">
        <f>VLOOKUP($C40,Name!$B$12:$R$67,16,FALSE)</f>
        <v>#N/A</v>
      </c>
      <c r="S40" s="196" t="e">
        <f>VLOOKUP($C40,Name!$B$12:$R$67,17,FALSE)</f>
        <v>#N/A</v>
      </c>
      <c r="T40" s="83"/>
      <c r="U40" s="83"/>
      <c r="V40" s="83"/>
      <c r="W40" s="83"/>
      <c r="X40" s="83"/>
      <c r="Y40" s="84"/>
      <c r="Z40" s="173">
        <f>SUM(T40:Y40)</f>
        <v>0</v>
      </c>
      <c r="AA40" s="184"/>
      <c r="AC40" s="41">
        <f t="shared" si="1"/>
        <v>0</v>
      </c>
      <c r="AD40" s="41">
        <f t="shared" si="28"/>
        <v>0</v>
      </c>
      <c r="AE40" s="41">
        <f t="shared" si="29"/>
        <v>0</v>
      </c>
    </row>
    <row r="41" spans="1:31" ht="20.100000000000001" customHeight="1" x14ac:dyDescent="0.25">
      <c r="A41" s="41">
        <f>Name!$E$7</f>
        <v>0</v>
      </c>
      <c r="B41" s="24">
        <v>3</v>
      </c>
      <c r="C41" s="168"/>
      <c r="D41" s="188" t="e">
        <f>VLOOKUP($C41,Name!$B$12:$R$67,2,FALSE)</f>
        <v>#N/A</v>
      </c>
      <c r="E41" s="148" t="e">
        <f>VLOOKUP($C41,Name!$B$12:$R$67,3,FALSE)</f>
        <v>#N/A</v>
      </c>
      <c r="F41" s="196" t="e">
        <f>VLOOKUP($C41,Name!$B$12:$R$67,4,FALSE)</f>
        <v>#N/A</v>
      </c>
      <c r="G41" s="147" t="s">
        <v>36</v>
      </c>
      <c r="H41" s="199" t="e">
        <f>VLOOKUP($C41,Name!$B$12:$R$67,6,FALSE)</f>
        <v>#N/A</v>
      </c>
      <c r="I41" s="147" t="e">
        <f>VLOOKUP($C41,Name!$B$12:$R$67,7,FALSE)</f>
        <v>#N/A</v>
      </c>
      <c r="J41" s="200" t="e">
        <f>VLOOKUP($C41,Name!$B$12:$R$67,8,FALSE)</f>
        <v>#N/A</v>
      </c>
      <c r="K41" s="148" t="e">
        <f>VLOOKUP($C41,Name!$B$12:$R$67,9,FALSE)</f>
        <v>#N/A</v>
      </c>
      <c r="L41" s="147" t="e">
        <f>VLOOKUP($C41,Name!$B$12:$R$67,10,FALSE)</f>
        <v>#N/A</v>
      </c>
      <c r="M41" s="147" t="e">
        <f>VLOOKUP($C41,Name!$B$12:$R$67,11,FALSE)</f>
        <v>#N/A</v>
      </c>
      <c r="N41" s="188" t="e">
        <f>VLOOKUP($C41,Name!$B$12:$R$67,12,FALSE)</f>
        <v>#N/A</v>
      </c>
      <c r="O41" s="148" t="e">
        <f>VLOOKUP($C41,Name!$B$12:$R$67,13,FALSE)</f>
        <v>#N/A</v>
      </c>
      <c r="P41" s="147" t="e">
        <f>VLOOKUP($C41,Name!$B$12:$R$67,14,FALSE)</f>
        <v>#N/A</v>
      </c>
      <c r="Q41" s="147" t="e">
        <f>VLOOKUP($C41,Name!$B$12:$R$67,15,FALSE)</f>
        <v>#N/A</v>
      </c>
      <c r="R41" s="148" t="e">
        <f>VLOOKUP($C41,Name!$B$12:$R$67,16,FALSE)</f>
        <v>#N/A</v>
      </c>
      <c r="S41" s="196" t="e">
        <f>VLOOKUP($C41,Name!$B$12:$R$67,17,FALSE)</f>
        <v>#N/A</v>
      </c>
      <c r="T41" s="83"/>
      <c r="U41" s="83"/>
      <c r="V41" s="83"/>
      <c r="W41" s="83"/>
      <c r="X41" s="83"/>
      <c r="Y41" s="84"/>
      <c r="Z41" s="173">
        <f t="shared" ref="Z41:Z67" si="30">SUM(T41:Y41)</f>
        <v>0</v>
      </c>
      <c r="AA41" s="184"/>
      <c r="AC41" s="41">
        <f t="shared" si="1"/>
        <v>0</v>
      </c>
      <c r="AD41" s="41">
        <f t="shared" si="28"/>
        <v>0</v>
      </c>
      <c r="AE41" s="41">
        <f t="shared" si="29"/>
        <v>0</v>
      </c>
    </row>
    <row r="42" spans="1:31" ht="20.100000000000001" customHeight="1" x14ac:dyDescent="0.25">
      <c r="A42" s="41">
        <f>Name!$E$7</f>
        <v>0</v>
      </c>
      <c r="B42" s="24">
        <v>4</v>
      </c>
      <c r="C42" s="168"/>
      <c r="D42" s="188" t="e">
        <f>VLOOKUP($C42,Name!$B$12:$R$67,2,FALSE)</f>
        <v>#N/A</v>
      </c>
      <c r="E42" s="148" t="e">
        <f>VLOOKUP($C42,Name!$B$12:$R$67,3,FALSE)</f>
        <v>#N/A</v>
      </c>
      <c r="F42" s="196" t="e">
        <f>VLOOKUP($C42,Name!$B$12:$R$67,4,FALSE)</f>
        <v>#N/A</v>
      </c>
      <c r="G42" s="147" t="s">
        <v>36</v>
      </c>
      <c r="H42" s="199" t="e">
        <f>VLOOKUP($C42,Name!$B$12:$R$67,6,FALSE)</f>
        <v>#N/A</v>
      </c>
      <c r="I42" s="147" t="e">
        <f>VLOOKUP($C42,Name!$B$12:$R$67,7,FALSE)</f>
        <v>#N/A</v>
      </c>
      <c r="J42" s="200" t="e">
        <f>VLOOKUP($C42,Name!$B$12:$R$67,8,FALSE)</f>
        <v>#N/A</v>
      </c>
      <c r="K42" s="148" t="e">
        <f>VLOOKUP($C42,Name!$B$12:$R$67,9,FALSE)</f>
        <v>#N/A</v>
      </c>
      <c r="L42" s="147" t="e">
        <f>VLOOKUP($C42,Name!$B$12:$R$67,10,FALSE)</f>
        <v>#N/A</v>
      </c>
      <c r="M42" s="147" t="e">
        <f>VLOOKUP($C42,Name!$B$12:$R$67,11,FALSE)</f>
        <v>#N/A</v>
      </c>
      <c r="N42" s="188" t="e">
        <f>VLOOKUP($C42,Name!$B$12:$R$67,12,FALSE)</f>
        <v>#N/A</v>
      </c>
      <c r="O42" s="148" t="e">
        <f>VLOOKUP($C42,Name!$B$12:$R$67,13,FALSE)</f>
        <v>#N/A</v>
      </c>
      <c r="P42" s="147" t="e">
        <f>VLOOKUP($C42,Name!$B$12:$R$67,14,FALSE)</f>
        <v>#N/A</v>
      </c>
      <c r="Q42" s="147" t="e">
        <f>VLOOKUP($C42,Name!$B$12:$R$67,15,FALSE)</f>
        <v>#N/A</v>
      </c>
      <c r="R42" s="148" t="e">
        <f>VLOOKUP($C42,Name!$B$12:$R$67,16,FALSE)</f>
        <v>#N/A</v>
      </c>
      <c r="S42" s="196" t="e">
        <f>VLOOKUP($C42,Name!$B$12:$R$67,17,FALSE)</f>
        <v>#N/A</v>
      </c>
      <c r="T42" s="83"/>
      <c r="U42" s="83"/>
      <c r="V42" s="83"/>
      <c r="W42" s="83"/>
      <c r="X42" s="83"/>
      <c r="Y42" s="84"/>
      <c r="Z42" s="173">
        <f t="shared" si="30"/>
        <v>0</v>
      </c>
      <c r="AA42" s="184"/>
      <c r="AC42" s="41">
        <f t="shared" si="1"/>
        <v>0</v>
      </c>
      <c r="AD42" s="41">
        <f t="shared" si="28"/>
        <v>0</v>
      </c>
      <c r="AE42" s="41">
        <f t="shared" si="29"/>
        <v>0</v>
      </c>
    </row>
    <row r="43" spans="1:31" ht="20.100000000000001" customHeight="1" x14ac:dyDescent="0.25">
      <c r="A43" s="41">
        <f>Name!$E$7</f>
        <v>0</v>
      </c>
      <c r="B43" s="24">
        <v>5</v>
      </c>
      <c r="C43" s="168"/>
      <c r="D43" s="188" t="e">
        <f>VLOOKUP($C43,Name!$B$12:$R$67,2,FALSE)</f>
        <v>#N/A</v>
      </c>
      <c r="E43" s="148" t="e">
        <f>VLOOKUP($C43,Name!$B$12:$R$67,3,FALSE)</f>
        <v>#N/A</v>
      </c>
      <c r="F43" s="196" t="e">
        <f>VLOOKUP($C43,Name!$B$12:$R$67,4,FALSE)</f>
        <v>#N/A</v>
      </c>
      <c r="G43" s="147" t="s">
        <v>36</v>
      </c>
      <c r="H43" s="199" t="e">
        <f>VLOOKUP($C43,Name!$B$12:$R$67,6,FALSE)</f>
        <v>#N/A</v>
      </c>
      <c r="I43" s="147" t="e">
        <f>VLOOKUP($C43,Name!$B$12:$R$67,7,FALSE)</f>
        <v>#N/A</v>
      </c>
      <c r="J43" s="200" t="e">
        <f>VLOOKUP($C43,Name!$B$12:$R$67,8,FALSE)</f>
        <v>#N/A</v>
      </c>
      <c r="K43" s="148" t="e">
        <f>VLOOKUP($C43,Name!$B$12:$R$67,9,FALSE)</f>
        <v>#N/A</v>
      </c>
      <c r="L43" s="147" t="e">
        <f>VLOOKUP($C43,Name!$B$12:$R$67,10,FALSE)</f>
        <v>#N/A</v>
      </c>
      <c r="M43" s="147" t="e">
        <f>VLOOKUP($C43,Name!$B$12:$R$67,11,FALSE)</f>
        <v>#N/A</v>
      </c>
      <c r="N43" s="188" t="e">
        <f>VLOOKUP($C43,Name!$B$12:$R$67,12,FALSE)</f>
        <v>#N/A</v>
      </c>
      <c r="O43" s="148" t="e">
        <f>VLOOKUP($C43,Name!$B$12:$R$67,13,FALSE)</f>
        <v>#N/A</v>
      </c>
      <c r="P43" s="147" t="e">
        <f>VLOOKUP($C43,Name!$B$12:$R$67,14,FALSE)</f>
        <v>#N/A</v>
      </c>
      <c r="Q43" s="147" t="e">
        <f>VLOOKUP($C43,Name!$B$12:$R$67,15,FALSE)</f>
        <v>#N/A</v>
      </c>
      <c r="R43" s="148" t="e">
        <f>VLOOKUP($C43,Name!$B$12:$R$67,16,FALSE)</f>
        <v>#N/A</v>
      </c>
      <c r="S43" s="196" t="e">
        <f>VLOOKUP($C43,Name!$B$12:$R$67,17,FALSE)</f>
        <v>#N/A</v>
      </c>
      <c r="T43" s="83"/>
      <c r="U43" s="83"/>
      <c r="V43" s="83"/>
      <c r="W43" s="83"/>
      <c r="X43" s="83"/>
      <c r="Y43" s="84"/>
      <c r="Z43" s="173">
        <f t="shared" si="30"/>
        <v>0</v>
      </c>
      <c r="AA43" s="184"/>
      <c r="AC43" s="41">
        <f t="shared" si="1"/>
        <v>0</v>
      </c>
      <c r="AD43" s="41">
        <f t="shared" si="28"/>
        <v>0</v>
      </c>
      <c r="AE43" s="41">
        <f t="shared" si="29"/>
        <v>0</v>
      </c>
    </row>
    <row r="44" spans="1:31" ht="20.100000000000001" customHeight="1" x14ac:dyDescent="0.25">
      <c r="A44" s="41">
        <f>Name!$E$7</f>
        <v>0</v>
      </c>
      <c r="B44" s="24">
        <v>6</v>
      </c>
      <c r="C44" s="168"/>
      <c r="D44" s="188" t="e">
        <f>VLOOKUP($C44,Name!$B$12:$R$67,2,FALSE)</f>
        <v>#N/A</v>
      </c>
      <c r="E44" s="148" t="e">
        <f>VLOOKUP($C44,Name!$B$12:$R$67,3,FALSE)</f>
        <v>#N/A</v>
      </c>
      <c r="F44" s="196" t="e">
        <f>VLOOKUP($C44,Name!$B$12:$R$67,4,FALSE)</f>
        <v>#N/A</v>
      </c>
      <c r="G44" s="147" t="s">
        <v>36</v>
      </c>
      <c r="H44" s="199" t="e">
        <f>VLOOKUP($C44,Name!$B$12:$R$67,6,FALSE)</f>
        <v>#N/A</v>
      </c>
      <c r="I44" s="147" t="e">
        <f>VLOOKUP($C44,Name!$B$12:$R$67,7,FALSE)</f>
        <v>#N/A</v>
      </c>
      <c r="J44" s="200" t="e">
        <f>VLOOKUP($C44,Name!$B$12:$R$67,8,FALSE)</f>
        <v>#N/A</v>
      </c>
      <c r="K44" s="148" t="e">
        <f>VLOOKUP($C44,Name!$B$12:$R$67,9,FALSE)</f>
        <v>#N/A</v>
      </c>
      <c r="L44" s="147" t="e">
        <f>VLOOKUP($C44,Name!$B$12:$R$67,10,FALSE)</f>
        <v>#N/A</v>
      </c>
      <c r="M44" s="147" t="e">
        <f>VLOOKUP($C44,Name!$B$12:$R$67,11,FALSE)</f>
        <v>#N/A</v>
      </c>
      <c r="N44" s="188" t="e">
        <f>VLOOKUP($C44,Name!$B$12:$R$67,12,FALSE)</f>
        <v>#N/A</v>
      </c>
      <c r="O44" s="148" t="e">
        <f>VLOOKUP($C44,Name!$B$12:$R$67,13,FALSE)</f>
        <v>#N/A</v>
      </c>
      <c r="P44" s="147" t="e">
        <f>VLOOKUP($C44,Name!$B$12:$R$67,14,FALSE)</f>
        <v>#N/A</v>
      </c>
      <c r="Q44" s="147" t="e">
        <f>VLOOKUP($C44,Name!$B$12:$R$67,15,FALSE)</f>
        <v>#N/A</v>
      </c>
      <c r="R44" s="148" t="e">
        <f>VLOOKUP($C44,Name!$B$12:$R$67,16,FALSE)</f>
        <v>#N/A</v>
      </c>
      <c r="S44" s="196" t="e">
        <f>VLOOKUP($C44,Name!$B$12:$R$67,17,FALSE)</f>
        <v>#N/A</v>
      </c>
      <c r="T44" s="83"/>
      <c r="U44" s="83"/>
      <c r="V44" s="83"/>
      <c r="W44" s="83"/>
      <c r="X44" s="83"/>
      <c r="Y44" s="84"/>
      <c r="Z44" s="173">
        <f t="shared" si="30"/>
        <v>0</v>
      </c>
      <c r="AA44" s="184"/>
      <c r="AC44" s="41">
        <f t="shared" si="1"/>
        <v>0</v>
      </c>
      <c r="AD44" s="41">
        <f t="shared" si="28"/>
        <v>0</v>
      </c>
      <c r="AE44" s="41">
        <f t="shared" si="29"/>
        <v>0</v>
      </c>
    </row>
    <row r="45" spans="1:31" ht="20.100000000000001" customHeight="1" x14ac:dyDescent="0.25">
      <c r="A45" s="41">
        <f>Name!$E$7</f>
        <v>0</v>
      </c>
      <c r="B45" s="24">
        <v>7</v>
      </c>
      <c r="C45" s="168"/>
      <c r="D45" s="188" t="e">
        <f>VLOOKUP($C45,Name!$B$12:$R$67,2,FALSE)</f>
        <v>#N/A</v>
      </c>
      <c r="E45" s="148" t="e">
        <f>VLOOKUP($C45,Name!$B$12:$R$67,3,FALSE)</f>
        <v>#N/A</v>
      </c>
      <c r="F45" s="196" t="e">
        <f>VLOOKUP($C45,Name!$B$12:$R$67,4,FALSE)</f>
        <v>#N/A</v>
      </c>
      <c r="G45" s="147" t="s">
        <v>36</v>
      </c>
      <c r="H45" s="199" t="e">
        <f>VLOOKUP($C45,Name!$B$12:$R$67,6,FALSE)</f>
        <v>#N/A</v>
      </c>
      <c r="I45" s="147" t="e">
        <f>VLOOKUP($C45,Name!$B$12:$R$67,7,FALSE)</f>
        <v>#N/A</v>
      </c>
      <c r="J45" s="200" t="e">
        <f>VLOOKUP($C45,Name!$B$12:$R$67,8,FALSE)</f>
        <v>#N/A</v>
      </c>
      <c r="K45" s="148" t="e">
        <f>VLOOKUP($C45,Name!$B$12:$R$67,9,FALSE)</f>
        <v>#N/A</v>
      </c>
      <c r="L45" s="147" t="e">
        <f>VLOOKUP($C45,Name!$B$12:$R$67,10,FALSE)</f>
        <v>#N/A</v>
      </c>
      <c r="M45" s="147" t="e">
        <f>VLOOKUP($C45,Name!$B$12:$R$67,11,FALSE)</f>
        <v>#N/A</v>
      </c>
      <c r="N45" s="188" t="e">
        <f>VLOOKUP($C45,Name!$B$12:$R$67,12,FALSE)</f>
        <v>#N/A</v>
      </c>
      <c r="O45" s="148" t="e">
        <f>VLOOKUP($C45,Name!$B$12:$R$67,13,FALSE)</f>
        <v>#N/A</v>
      </c>
      <c r="P45" s="147" t="e">
        <f>VLOOKUP($C45,Name!$B$12:$R$67,14,FALSE)</f>
        <v>#N/A</v>
      </c>
      <c r="Q45" s="147" t="e">
        <f>VLOOKUP($C45,Name!$B$12:$R$67,15,FALSE)</f>
        <v>#N/A</v>
      </c>
      <c r="R45" s="148" t="e">
        <f>VLOOKUP($C45,Name!$B$12:$R$67,16,FALSE)</f>
        <v>#N/A</v>
      </c>
      <c r="S45" s="196" t="e">
        <f>VLOOKUP($C45,Name!$B$12:$R$67,17,FALSE)</f>
        <v>#N/A</v>
      </c>
      <c r="T45" s="83"/>
      <c r="U45" s="83"/>
      <c r="V45" s="83"/>
      <c r="W45" s="83"/>
      <c r="X45" s="83"/>
      <c r="Y45" s="84"/>
      <c r="Z45" s="173">
        <f t="shared" si="30"/>
        <v>0</v>
      </c>
      <c r="AA45" s="184"/>
      <c r="AC45" s="41">
        <f t="shared" si="1"/>
        <v>0</v>
      </c>
      <c r="AD45" s="41">
        <f t="shared" si="28"/>
        <v>0</v>
      </c>
      <c r="AE45" s="41">
        <f t="shared" si="29"/>
        <v>0</v>
      </c>
    </row>
    <row r="46" spans="1:31" ht="20.100000000000001" customHeight="1" x14ac:dyDescent="0.25">
      <c r="A46" s="41">
        <f>Name!$E$7</f>
        <v>0</v>
      </c>
      <c r="B46" s="24">
        <v>8</v>
      </c>
      <c r="C46" s="168"/>
      <c r="D46" s="188" t="e">
        <f>VLOOKUP($C46,Name!$B$12:$R$67,2,FALSE)</f>
        <v>#N/A</v>
      </c>
      <c r="E46" s="148" t="e">
        <f>VLOOKUP($C46,Name!$B$12:$R$67,3,FALSE)</f>
        <v>#N/A</v>
      </c>
      <c r="F46" s="196" t="e">
        <f>VLOOKUP($C46,Name!$B$12:$R$67,4,FALSE)</f>
        <v>#N/A</v>
      </c>
      <c r="G46" s="147" t="s">
        <v>36</v>
      </c>
      <c r="H46" s="199" t="e">
        <f>VLOOKUP($C46,Name!$B$12:$R$67,6,FALSE)</f>
        <v>#N/A</v>
      </c>
      <c r="I46" s="147" t="e">
        <f>VLOOKUP($C46,Name!$B$12:$R$67,7,FALSE)</f>
        <v>#N/A</v>
      </c>
      <c r="J46" s="200" t="e">
        <f>VLOOKUP($C46,Name!$B$12:$R$67,8,FALSE)</f>
        <v>#N/A</v>
      </c>
      <c r="K46" s="148" t="e">
        <f>VLOOKUP($C46,Name!$B$12:$R$67,9,FALSE)</f>
        <v>#N/A</v>
      </c>
      <c r="L46" s="147" t="e">
        <f>VLOOKUP($C46,Name!$B$12:$R$67,10,FALSE)</f>
        <v>#N/A</v>
      </c>
      <c r="M46" s="147" t="e">
        <f>VLOOKUP($C46,Name!$B$12:$R$67,11,FALSE)</f>
        <v>#N/A</v>
      </c>
      <c r="N46" s="188" t="e">
        <f>VLOOKUP($C46,Name!$B$12:$R$67,12,FALSE)</f>
        <v>#N/A</v>
      </c>
      <c r="O46" s="148" t="e">
        <f>VLOOKUP($C46,Name!$B$12:$R$67,13,FALSE)</f>
        <v>#N/A</v>
      </c>
      <c r="P46" s="147" t="e">
        <f>VLOOKUP($C46,Name!$B$12:$R$67,14,FALSE)</f>
        <v>#N/A</v>
      </c>
      <c r="Q46" s="147" t="e">
        <f>VLOOKUP($C46,Name!$B$12:$R$67,15,FALSE)</f>
        <v>#N/A</v>
      </c>
      <c r="R46" s="148" t="e">
        <f>VLOOKUP($C46,Name!$B$12:$R$67,16,FALSE)</f>
        <v>#N/A</v>
      </c>
      <c r="S46" s="196" t="e">
        <f>VLOOKUP($C46,Name!$B$12:$R$67,17,FALSE)</f>
        <v>#N/A</v>
      </c>
      <c r="T46" s="83"/>
      <c r="U46" s="83"/>
      <c r="V46" s="83"/>
      <c r="W46" s="83"/>
      <c r="X46" s="83"/>
      <c r="Y46" s="84"/>
      <c r="Z46" s="173">
        <f t="shared" si="30"/>
        <v>0</v>
      </c>
      <c r="AA46" s="184"/>
      <c r="AC46" s="41">
        <f t="shared" si="1"/>
        <v>0</v>
      </c>
      <c r="AD46" s="41">
        <f t="shared" si="28"/>
        <v>0</v>
      </c>
      <c r="AE46" s="41">
        <f t="shared" si="29"/>
        <v>0</v>
      </c>
    </row>
    <row r="47" spans="1:31" ht="20.100000000000001" customHeight="1" x14ac:dyDescent="0.25">
      <c r="A47" s="41">
        <f>Name!$E$7</f>
        <v>0</v>
      </c>
      <c r="B47" s="24">
        <v>9</v>
      </c>
      <c r="C47" s="168"/>
      <c r="D47" s="188" t="e">
        <f>VLOOKUP($C47,Name!$B$12:$R$67,2,FALSE)</f>
        <v>#N/A</v>
      </c>
      <c r="E47" s="148" t="e">
        <f>VLOOKUP($C47,Name!$B$12:$R$67,3,FALSE)</f>
        <v>#N/A</v>
      </c>
      <c r="F47" s="196" t="e">
        <f>VLOOKUP($C47,Name!$B$12:$R$67,4,FALSE)</f>
        <v>#N/A</v>
      </c>
      <c r="G47" s="147" t="s">
        <v>36</v>
      </c>
      <c r="H47" s="199" t="e">
        <f>VLOOKUP($C47,Name!$B$12:$R$67,6,FALSE)</f>
        <v>#N/A</v>
      </c>
      <c r="I47" s="147" t="e">
        <f>VLOOKUP($C47,Name!$B$12:$R$67,7,FALSE)</f>
        <v>#N/A</v>
      </c>
      <c r="J47" s="200" t="e">
        <f>VLOOKUP($C47,Name!$B$12:$R$67,8,FALSE)</f>
        <v>#N/A</v>
      </c>
      <c r="K47" s="148" t="e">
        <f>VLOOKUP($C47,Name!$B$12:$R$67,9,FALSE)</f>
        <v>#N/A</v>
      </c>
      <c r="L47" s="147" t="e">
        <f>VLOOKUP($C47,Name!$B$12:$R$67,10,FALSE)</f>
        <v>#N/A</v>
      </c>
      <c r="M47" s="147" t="e">
        <f>VLOOKUP($C47,Name!$B$12:$R$67,11,FALSE)</f>
        <v>#N/A</v>
      </c>
      <c r="N47" s="188" t="e">
        <f>VLOOKUP($C47,Name!$B$12:$R$67,12,FALSE)</f>
        <v>#N/A</v>
      </c>
      <c r="O47" s="148" t="e">
        <f>VLOOKUP($C47,Name!$B$12:$R$67,13,FALSE)</f>
        <v>#N/A</v>
      </c>
      <c r="P47" s="147" t="e">
        <f>VLOOKUP($C47,Name!$B$12:$R$67,14,FALSE)</f>
        <v>#N/A</v>
      </c>
      <c r="Q47" s="147" t="e">
        <f>VLOOKUP($C47,Name!$B$12:$R$67,15,FALSE)</f>
        <v>#N/A</v>
      </c>
      <c r="R47" s="148" t="e">
        <f>VLOOKUP($C47,Name!$B$12:$R$67,16,FALSE)</f>
        <v>#N/A</v>
      </c>
      <c r="S47" s="196" t="e">
        <f>VLOOKUP($C47,Name!$B$12:$R$67,17,FALSE)</f>
        <v>#N/A</v>
      </c>
      <c r="T47" s="83"/>
      <c r="U47" s="83"/>
      <c r="V47" s="83"/>
      <c r="W47" s="83"/>
      <c r="X47" s="83"/>
      <c r="Y47" s="84"/>
      <c r="Z47" s="173">
        <f t="shared" si="30"/>
        <v>0</v>
      </c>
      <c r="AA47" s="184"/>
      <c r="AC47" s="41">
        <f t="shared" si="1"/>
        <v>0</v>
      </c>
      <c r="AD47" s="41">
        <f t="shared" si="28"/>
        <v>0</v>
      </c>
      <c r="AE47" s="41">
        <f t="shared" si="29"/>
        <v>0</v>
      </c>
    </row>
    <row r="48" spans="1:31" ht="20.100000000000001" customHeight="1" x14ac:dyDescent="0.25">
      <c r="A48" s="41">
        <f>Name!$E$7</f>
        <v>0</v>
      </c>
      <c r="B48" s="24">
        <v>10</v>
      </c>
      <c r="C48" s="168"/>
      <c r="D48" s="188" t="e">
        <f>VLOOKUP($C48,Name!$B$12:$R$67,2,FALSE)</f>
        <v>#N/A</v>
      </c>
      <c r="E48" s="148" t="e">
        <f>VLOOKUP($C48,Name!$B$12:$R$67,3,FALSE)</f>
        <v>#N/A</v>
      </c>
      <c r="F48" s="196" t="e">
        <f>VLOOKUP($C48,Name!$B$12:$R$67,4,FALSE)</f>
        <v>#N/A</v>
      </c>
      <c r="G48" s="233" t="s">
        <v>36</v>
      </c>
      <c r="H48" s="199" t="e">
        <f>VLOOKUP($C48,Name!$B$12:$R$67,6,FALSE)</f>
        <v>#N/A</v>
      </c>
      <c r="I48" s="147" t="e">
        <f>VLOOKUP($C48,Name!$B$12:$R$67,7,FALSE)</f>
        <v>#N/A</v>
      </c>
      <c r="J48" s="200" t="e">
        <f>VLOOKUP($C48,Name!$B$12:$R$67,8,FALSE)</f>
        <v>#N/A</v>
      </c>
      <c r="K48" s="148" t="e">
        <f>VLOOKUP($C48,Name!$B$12:$R$67,9,FALSE)</f>
        <v>#N/A</v>
      </c>
      <c r="L48" s="147" t="e">
        <f>VLOOKUP($C48,Name!$B$12:$R$67,10,FALSE)</f>
        <v>#N/A</v>
      </c>
      <c r="M48" s="147" t="e">
        <f>VLOOKUP($C48,Name!$B$12:$R$67,11,FALSE)</f>
        <v>#N/A</v>
      </c>
      <c r="N48" s="188" t="e">
        <f>VLOOKUP($C48,Name!$B$12:$R$67,12,FALSE)</f>
        <v>#N/A</v>
      </c>
      <c r="O48" s="148" t="e">
        <f>VLOOKUP($C48,Name!$B$12:$R$67,13,FALSE)</f>
        <v>#N/A</v>
      </c>
      <c r="P48" s="147" t="e">
        <f>VLOOKUP($C48,Name!$B$12:$R$67,14,FALSE)</f>
        <v>#N/A</v>
      </c>
      <c r="Q48" s="147" t="e">
        <f>VLOOKUP($C48,Name!$B$12:$R$67,15,FALSE)</f>
        <v>#N/A</v>
      </c>
      <c r="R48" s="148" t="e">
        <f>VLOOKUP($C48,Name!$B$12:$R$67,16,FALSE)</f>
        <v>#N/A</v>
      </c>
      <c r="S48" s="196" t="e">
        <f>VLOOKUP($C48,Name!$B$12:$R$67,17,FALSE)</f>
        <v>#N/A</v>
      </c>
      <c r="T48" s="83"/>
      <c r="U48" s="83"/>
      <c r="V48" s="83"/>
      <c r="W48" s="83"/>
      <c r="X48" s="83"/>
      <c r="Y48" s="84"/>
      <c r="Z48" s="173">
        <f t="shared" si="30"/>
        <v>0</v>
      </c>
      <c r="AA48" s="184"/>
      <c r="AC48" s="41">
        <f t="shared" si="1"/>
        <v>0</v>
      </c>
      <c r="AD48" s="41">
        <f t="shared" si="28"/>
        <v>0</v>
      </c>
      <c r="AE48" s="41">
        <f t="shared" si="29"/>
        <v>0</v>
      </c>
    </row>
    <row r="49" spans="1:31" ht="20.100000000000001" customHeight="1" x14ac:dyDescent="0.25">
      <c r="A49" s="41">
        <f>Name!$E$7</f>
        <v>0</v>
      </c>
      <c r="B49" s="24">
        <v>11</v>
      </c>
      <c r="C49" s="168"/>
      <c r="D49" s="188" t="e">
        <f>VLOOKUP($C49,Name!$B$12:$R$67,2,FALSE)</f>
        <v>#N/A</v>
      </c>
      <c r="E49" s="148" t="e">
        <f>VLOOKUP($C49,Name!$B$12:$R$67,3,FALSE)</f>
        <v>#N/A</v>
      </c>
      <c r="F49" s="196" t="e">
        <f>VLOOKUP($C49,Name!$B$12:$R$67,4,FALSE)</f>
        <v>#N/A</v>
      </c>
      <c r="G49" s="233" t="s">
        <v>36</v>
      </c>
      <c r="H49" s="199" t="e">
        <f>VLOOKUP($C49,Name!$B$12:$R$67,6,FALSE)</f>
        <v>#N/A</v>
      </c>
      <c r="I49" s="147" t="e">
        <f>VLOOKUP($C49,Name!$B$12:$R$67,7,FALSE)</f>
        <v>#N/A</v>
      </c>
      <c r="J49" s="200" t="e">
        <f>VLOOKUP($C49,Name!$B$12:$R$67,8,FALSE)</f>
        <v>#N/A</v>
      </c>
      <c r="K49" s="148" t="e">
        <f>VLOOKUP($C49,Name!$B$12:$R$67,9,FALSE)</f>
        <v>#N/A</v>
      </c>
      <c r="L49" s="147" t="e">
        <f>VLOOKUP($C49,Name!$B$12:$R$67,10,FALSE)</f>
        <v>#N/A</v>
      </c>
      <c r="M49" s="147" t="e">
        <f>VLOOKUP($C49,Name!$B$12:$R$67,11,FALSE)</f>
        <v>#N/A</v>
      </c>
      <c r="N49" s="188" t="e">
        <f>VLOOKUP($C49,Name!$B$12:$R$67,12,FALSE)</f>
        <v>#N/A</v>
      </c>
      <c r="O49" s="148" t="e">
        <f>VLOOKUP($C49,Name!$B$12:$R$67,13,FALSE)</f>
        <v>#N/A</v>
      </c>
      <c r="P49" s="147" t="e">
        <f>VLOOKUP($C49,Name!$B$12:$R$67,14,FALSE)</f>
        <v>#N/A</v>
      </c>
      <c r="Q49" s="147" t="e">
        <f>VLOOKUP($C49,Name!$B$12:$R$67,15,FALSE)</f>
        <v>#N/A</v>
      </c>
      <c r="R49" s="148" t="e">
        <f>VLOOKUP($C49,Name!$B$12:$R$67,16,FALSE)</f>
        <v>#N/A</v>
      </c>
      <c r="S49" s="196" t="e">
        <f>VLOOKUP($C49,Name!$B$12:$R$67,17,FALSE)</f>
        <v>#N/A</v>
      </c>
      <c r="T49" s="83"/>
      <c r="U49" s="83"/>
      <c r="V49" s="83"/>
      <c r="W49" s="83"/>
      <c r="X49" s="83"/>
      <c r="Y49" s="84"/>
      <c r="Z49" s="173">
        <f t="shared" si="30"/>
        <v>0</v>
      </c>
      <c r="AA49" s="184"/>
      <c r="AC49" s="41">
        <f t="shared" si="1"/>
        <v>0</v>
      </c>
      <c r="AD49" s="41">
        <f t="shared" si="28"/>
        <v>0</v>
      </c>
      <c r="AE49" s="41">
        <f t="shared" si="29"/>
        <v>0</v>
      </c>
    </row>
    <row r="50" spans="1:31" ht="20.100000000000001" customHeight="1" x14ac:dyDescent="0.25">
      <c r="A50" s="41">
        <f>Name!$E$7</f>
        <v>0</v>
      </c>
      <c r="B50" s="24">
        <v>12</v>
      </c>
      <c r="C50" s="168"/>
      <c r="D50" s="188" t="e">
        <f>VLOOKUP($C50,Name!$B$12:$R$67,2,FALSE)</f>
        <v>#N/A</v>
      </c>
      <c r="E50" s="148" t="e">
        <f>VLOOKUP($C50,Name!$B$12:$R$67,3,FALSE)</f>
        <v>#N/A</v>
      </c>
      <c r="F50" s="196" t="e">
        <f>VLOOKUP($C50,Name!$B$12:$R$67,4,FALSE)</f>
        <v>#N/A</v>
      </c>
      <c r="G50" s="233" t="s">
        <v>36</v>
      </c>
      <c r="H50" s="199" t="e">
        <f>VLOOKUP($C50,Name!$B$12:$R$67,6,FALSE)</f>
        <v>#N/A</v>
      </c>
      <c r="I50" s="147" t="e">
        <f>VLOOKUP($C50,Name!$B$12:$R$67,7,FALSE)</f>
        <v>#N/A</v>
      </c>
      <c r="J50" s="200" t="e">
        <f>VLOOKUP($C50,Name!$B$12:$R$67,8,FALSE)</f>
        <v>#N/A</v>
      </c>
      <c r="K50" s="148" t="e">
        <f>VLOOKUP($C50,Name!$B$12:$R$67,9,FALSE)</f>
        <v>#N/A</v>
      </c>
      <c r="L50" s="147" t="e">
        <f>VLOOKUP($C50,Name!$B$12:$R$67,10,FALSE)</f>
        <v>#N/A</v>
      </c>
      <c r="M50" s="147" t="e">
        <f>VLOOKUP($C50,Name!$B$12:$R$67,11,FALSE)</f>
        <v>#N/A</v>
      </c>
      <c r="N50" s="188" t="e">
        <f>VLOOKUP($C50,Name!$B$12:$R$67,12,FALSE)</f>
        <v>#N/A</v>
      </c>
      <c r="O50" s="148" t="e">
        <f>VLOOKUP($C50,Name!$B$12:$R$67,13,FALSE)</f>
        <v>#N/A</v>
      </c>
      <c r="P50" s="147" t="e">
        <f>VLOOKUP($C50,Name!$B$12:$R$67,14,FALSE)</f>
        <v>#N/A</v>
      </c>
      <c r="Q50" s="147" t="e">
        <f>VLOOKUP($C50,Name!$B$12:$R$67,15,FALSE)</f>
        <v>#N/A</v>
      </c>
      <c r="R50" s="148" t="e">
        <f>VLOOKUP($C50,Name!$B$12:$R$67,16,FALSE)</f>
        <v>#N/A</v>
      </c>
      <c r="S50" s="196" t="e">
        <f>VLOOKUP($C50,Name!$B$12:$R$67,17,FALSE)</f>
        <v>#N/A</v>
      </c>
      <c r="T50" s="83"/>
      <c r="U50" s="83"/>
      <c r="V50" s="83"/>
      <c r="W50" s="83"/>
      <c r="X50" s="83"/>
      <c r="Y50" s="84"/>
      <c r="Z50" s="173">
        <f t="shared" si="30"/>
        <v>0</v>
      </c>
      <c r="AA50" s="184"/>
      <c r="AC50" s="41">
        <f t="shared" si="1"/>
        <v>0</v>
      </c>
      <c r="AD50" s="41">
        <f t="shared" si="28"/>
        <v>0</v>
      </c>
      <c r="AE50" s="41">
        <f t="shared" si="29"/>
        <v>0</v>
      </c>
    </row>
    <row r="51" spans="1:31" ht="20.100000000000001" customHeight="1" x14ac:dyDescent="0.25">
      <c r="A51" s="41">
        <f>Name!$E$7</f>
        <v>0</v>
      </c>
      <c r="B51" s="24">
        <v>13</v>
      </c>
      <c r="C51" s="168"/>
      <c r="D51" s="188" t="e">
        <f>VLOOKUP($C51,Name!$B$12:$R$67,2,FALSE)</f>
        <v>#N/A</v>
      </c>
      <c r="E51" s="148" t="e">
        <f>VLOOKUP($C51,Name!$B$12:$R$67,3,FALSE)</f>
        <v>#N/A</v>
      </c>
      <c r="F51" s="196" t="e">
        <f>VLOOKUP($C51,Name!$B$12:$R$67,4,FALSE)</f>
        <v>#N/A</v>
      </c>
      <c r="G51" s="233" t="s">
        <v>36</v>
      </c>
      <c r="H51" s="199" t="e">
        <f>VLOOKUP($C51,Name!$B$12:$R$67,6,FALSE)</f>
        <v>#N/A</v>
      </c>
      <c r="I51" s="147" t="e">
        <f>VLOOKUP($C51,Name!$B$12:$R$67,7,FALSE)</f>
        <v>#N/A</v>
      </c>
      <c r="J51" s="200" t="e">
        <f>VLOOKUP($C51,Name!$B$12:$R$67,8,FALSE)</f>
        <v>#N/A</v>
      </c>
      <c r="K51" s="148" t="e">
        <f>VLOOKUP($C51,Name!$B$12:$R$67,9,FALSE)</f>
        <v>#N/A</v>
      </c>
      <c r="L51" s="147" t="e">
        <f>VLOOKUP($C51,Name!$B$12:$R$67,10,FALSE)</f>
        <v>#N/A</v>
      </c>
      <c r="M51" s="147" t="e">
        <f>VLOOKUP($C51,Name!$B$12:$R$67,11,FALSE)</f>
        <v>#N/A</v>
      </c>
      <c r="N51" s="188" t="e">
        <f>VLOOKUP($C51,Name!$B$12:$R$67,12,FALSE)</f>
        <v>#N/A</v>
      </c>
      <c r="O51" s="148" t="e">
        <f>VLOOKUP($C51,Name!$B$12:$R$67,13,FALSE)</f>
        <v>#N/A</v>
      </c>
      <c r="P51" s="147" t="e">
        <f>VLOOKUP($C51,Name!$B$12:$R$67,14,FALSE)</f>
        <v>#N/A</v>
      </c>
      <c r="Q51" s="147" t="e">
        <f>VLOOKUP($C51,Name!$B$12:$R$67,15,FALSE)</f>
        <v>#N/A</v>
      </c>
      <c r="R51" s="148" t="e">
        <f>VLOOKUP($C51,Name!$B$12:$R$67,16,FALSE)</f>
        <v>#N/A</v>
      </c>
      <c r="S51" s="196" t="e">
        <f>VLOOKUP($C51,Name!$B$12:$R$67,17,FALSE)</f>
        <v>#N/A</v>
      </c>
      <c r="T51" s="83"/>
      <c r="U51" s="83"/>
      <c r="V51" s="83"/>
      <c r="W51" s="83"/>
      <c r="X51" s="83"/>
      <c r="Y51" s="84"/>
      <c r="Z51" s="173">
        <f t="shared" si="30"/>
        <v>0</v>
      </c>
      <c r="AA51" s="184"/>
      <c r="AC51" s="41">
        <f t="shared" si="1"/>
        <v>0</v>
      </c>
      <c r="AD51" s="41">
        <f t="shared" si="28"/>
        <v>0</v>
      </c>
      <c r="AE51" s="41">
        <f t="shared" si="29"/>
        <v>0</v>
      </c>
    </row>
    <row r="52" spans="1:31" ht="20.100000000000001" customHeight="1" x14ac:dyDescent="0.25">
      <c r="A52" s="41">
        <f>Name!$E$7</f>
        <v>0</v>
      </c>
      <c r="B52" s="24">
        <v>14</v>
      </c>
      <c r="C52" s="168"/>
      <c r="D52" s="188" t="e">
        <f>VLOOKUP($C52,Name!$B$12:$R$67,2,FALSE)</f>
        <v>#N/A</v>
      </c>
      <c r="E52" s="148" t="e">
        <f>VLOOKUP($C52,Name!$B$12:$R$67,3,FALSE)</f>
        <v>#N/A</v>
      </c>
      <c r="F52" s="196" t="e">
        <f>VLOOKUP($C52,Name!$B$12:$R$67,4,FALSE)</f>
        <v>#N/A</v>
      </c>
      <c r="G52" s="233" t="s">
        <v>36</v>
      </c>
      <c r="H52" s="199" t="e">
        <f>VLOOKUP($C52,Name!$B$12:$R$67,6,FALSE)</f>
        <v>#N/A</v>
      </c>
      <c r="I52" s="147" t="e">
        <f>VLOOKUP($C52,Name!$B$12:$R$67,7,FALSE)</f>
        <v>#N/A</v>
      </c>
      <c r="J52" s="200" t="e">
        <f>VLOOKUP($C52,Name!$B$12:$R$67,8,FALSE)</f>
        <v>#N/A</v>
      </c>
      <c r="K52" s="148" t="e">
        <f>VLOOKUP($C52,Name!$B$12:$R$67,9,FALSE)</f>
        <v>#N/A</v>
      </c>
      <c r="L52" s="147" t="e">
        <f>VLOOKUP($C52,Name!$B$12:$R$67,10,FALSE)</f>
        <v>#N/A</v>
      </c>
      <c r="M52" s="147" t="e">
        <f>VLOOKUP($C52,Name!$B$12:$R$67,11,FALSE)</f>
        <v>#N/A</v>
      </c>
      <c r="N52" s="188" t="e">
        <f>VLOOKUP($C52,Name!$B$12:$R$67,12,FALSE)</f>
        <v>#N/A</v>
      </c>
      <c r="O52" s="148" t="e">
        <f>VLOOKUP($C52,Name!$B$12:$R$67,13,FALSE)</f>
        <v>#N/A</v>
      </c>
      <c r="P52" s="147" t="e">
        <f>VLOOKUP($C52,Name!$B$12:$R$67,14,FALSE)</f>
        <v>#N/A</v>
      </c>
      <c r="Q52" s="147" t="e">
        <f>VLOOKUP($C52,Name!$B$12:$R$67,15,FALSE)</f>
        <v>#N/A</v>
      </c>
      <c r="R52" s="148" t="e">
        <f>VLOOKUP($C52,Name!$B$12:$R$67,16,FALSE)</f>
        <v>#N/A</v>
      </c>
      <c r="S52" s="196" t="e">
        <f>VLOOKUP($C52,Name!$B$12:$R$67,17,FALSE)</f>
        <v>#N/A</v>
      </c>
      <c r="T52" s="83"/>
      <c r="U52" s="83"/>
      <c r="V52" s="83"/>
      <c r="W52" s="83"/>
      <c r="X52" s="83"/>
      <c r="Y52" s="84"/>
      <c r="Z52" s="173">
        <f t="shared" si="30"/>
        <v>0</v>
      </c>
      <c r="AA52" s="184"/>
      <c r="AC52" s="41">
        <f t="shared" si="1"/>
        <v>0</v>
      </c>
      <c r="AD52" s="41">
        <f t="shared" si="28"/>
        <v>0</v>
      </c>
      <c r="AE52" s="41">
        <f t="shared" si="29"/>
        <v>0</v>
      </c>
    </row>
    <row r="53" spans="1:31" ht="20.100000000000001" customHeight="1" x14ac:dyDescent="0.25">
      <c r="A53" s="41">
        <f>Name!$E$7</f>
        <v>0</v>
      </c>
      <c r="B53" s="24">
        <v>15</v>
      </c>
      <c r="C53" s="168"/>
      <c r="D53" s="188" t="e">
        <f>VLOOKUP($C53,Name!$B$12:$R$67,2,FALSE)</f>
        <v>#N/A</v>
      </c>
      <c r="E53" s="148" t="e">
        <f>VLOOKUP($C53,Name!$B$12:$R$67,3,FALSE)</f>
        <v>#N/A</v>
      </c>
      <c r="F53" s="196" t="e">
        <f>VLOOKUP($C53,Name!$B$12:$R$67,4,FALSE)</f>
        <v>#N/A</v>
      </c>
      <c r="G53" s="233" t="s">
        <v>36</v>
      </c>
      <c r="H53" s="199" t="e">
        <f>VLOOKUP($C53,Name!$B$12:$R$67,6,FALSE)</f>
        <v>#N/A</v>
      </c>
      <c r="I53" s="147" t="e">
        <f>VLOOKUP($C53,Name!$B$12:$R$67,7,FALSE)</f>
        <v>#N/A</v>
      </c>
      <c r="J53" s="200" t="e">
        <f>VLOOKUP($C53,Name!$B$12:$R$67,8,FALSE)</f>
        <v>#N/A</v>
      </c>
      <c r="K53" s="148" t="e">
        <f>VLOOKUP($C53,Name!$B$12:$R$67,9,FALSE)</f>
        <v>#N/A</v>
      </c>
      <c r="L53" s="147" t="e">
        <f>VLOOKUP($C53,Name!$B$12:$R$67,10,FALSE)</f>
        <v>#N/A</v>
      </c>
      <c r="M53" s="147" t="e">
        <f>VLOOKUP($C53,Name!$B$12:$R$67,11,FALSE)</f>
        <v>#N/A</v>
      </c>
      <c r="N53" s="188" t="e">
        <f>VLOOKUP($C53,Name!$B$12:$R$67,12,FALSE)</f>
        <v>#N/A</v>
      </c>
      <c r="O53" s="148" t="e">
        <f>VLOOKUP($C53,Name!$B$12:$R$67,13,FALSE)</f>
        <v>#N/A</v>
      </c>
      <c r="P53" s="147" t="e">
        <f>VLOOKUP($C53,Name!$B$12:$R$67,14,FALSE)</f>
        <v>#N/A</v>
      </c>
      <c r="Q53" s="147" t="e">
        <f>VLOOKUP($C53,Name!$B$12:$R$67,15,FALSE)</f>
        <v>#N/A</v>
      </c>
      <c r="R53" s="148" t="e">
        <f>VLOOKUP($C53,Name!$B$12:$R$67,16,FALSE)</f>
        <v>#N/A</v>
      </c>
      <c r="S53" s="196" t="e">
        <f>VLOOKUP($C53,Name!$B$12:$R$67,17,FALSE)</f>
        <v>#N/A</v>
      </c>
      <c r="T53" s="83"/>
      <c r="U53" s="83"/>
      <c r="V53" s="83"/>
      <c r="W53" s="83"/>
      <c r="X53" s="83"/>
      <c r="Y53" s="84"/>
      <c r="Z53" s="173">
        <f t="shared" si="30"/>
        <v>0</v>
      </c>
      <c r="AA53" s="184"/>
      <c r="AC53" s="41">
        <f t="shared" si="1"/>
        <v>0</v>
      </c>
      <c r="AD53" s="41">
        <f t="shared" si="28"/>
        <v>0</v>
      </c>
      <c r="AE53" s="41">
        <f t="shared" si="29"/>
        <v>0</v>
      </c>
    </row>
    <row r="54" spans="1:31" ht="20.100000000000001" customHeight="1" x14ac:dyDescent="0.25">
      <c r="A54" s="41">
        <f>Name!$E$7</f>
        <v>0</v>
      </c>
      <c r="B54" s="24">
        <v>16</v>
      </c>
      <c r="C54" s="168"/>
      <c r="D54" s="188" t="e">
        <f>VLOOKUP($C54,Name!$B$12:$R$67,2,FALSE)</f>
        <v>#N/A</v>
      </c>
      <c r="E54" s="148" t="e">
        <f>VLOOKUP($C54,Name!$B$12:$R$67,3,FALSE)</f>
        <v>#N/A</v>
      </c>
      <c r="F54" s="196" t="e">
        <f>VLOOKUP($C54,Name!$B$12:$R$67,4,FALSE)</f>
        <v>#N/A</v>
      </c>
      <c r="G54" s="233" t="s">
        <v>36</v>
      </c>
      <c r="H54" s="199" t="e">
        <f>VLOOKUP($C54,Name!$B$12:$R$67,6,FALSE)</f>
        <v>#N/A</v>
      </c>
      <c r="I54" s="147" t="e">
        <f>VLOOKUP($C54,Name!$B$12:$R$67,7,FALSE)</f>
        <v>#N/A</v>
      </c>
      <c r="J54" s="200" t="e">
        <f>VLOOKUP($C54,Name!$B$12:$R$67,8,FALSE)</f>
        <v>#N/A</v>
      </c>
      <c r="K54" s="148" t="e">
        <f>VLOOKUP($C54,Name!$B$12:$R$67,9,FALSE)</f>
        <v>#N/A</v>
      </c>
      <c r="L54" s="147" t="e">
        <f>VLOOKUP($C54,Name!$B$12:$R$67,10,FALSE)</f>
        <v>#N/A</v>
      </c>
      <c r="M54" s="147" t="e">
        <f>VLOOKUP($C54,Name!$B$12:$R$67,11,FALSE)</f>
        <v>#N/A</v>
      </c>
      <c r="N54" s="188" t="e">
        <f>VLOOKUP($C54,Name!$B$12:$R$67,12,FALSE)</f>
        <v>#N/A</v>
      </c>
      <c r="O54" s="148" t="e">
        <f>VLOOKUP($C54,Name!$B$12:$R$67,13,FALSE)</f>
        <v>#N/A</v>
      </c>
      <c r="P54" s="147" t="e">
        <f>VLOOKUP($C54,Name!$B$12:$R$67,14,FALSE)</f>
        <v>#N/A</v>
      </c>
      <c r="Q54" s="147" t="e">
        <f>VLOOKUP($C54,Name!$B$12:$R$67,15,FALSE)</f>
        <v>#N/A</v>
      </c>
      <c r="R54" s="148" t="e">
        <f>VLOOKUP($C54,Name!$B$12:$R$67,16,FALSE)</f>
        <v>#N/A</v>
      </c>
      <c r="S54" s="196" t="e">
        <f>VLOOKUP($C54,Name!$B$12:$R$67,17,FALSE)</f>
        <v>#N/A</v>
      </c>
      <c r="T54" s="83"/>
      <c r="U54" s="83"/>
      <c r="V54" s="83"/>
      <c r="W54" s="83"/>
      <c r="X54" s="83"/>
      <c r="Y54" s="84"/>
      <c r="Z54" s="173">
        <f t="shared" si="30"/>
        <v>0</v>
      </c>
      <c r="AA54" s="184"/>
      <c r="AC54" s="41">
        <f t="shared" si="1"/>
        <v>0</v>
      </c>
      <c r="AD54" s="41">
        <f t="shared" si="28"/>
        <v>0</v>
      </c>
      <c r="AE54" s="41">
        <f t="shared" si="29"/>
        <v>0</v>
      </c>
    </row>
    <row r="55" spans="1:31" ht="20.100000000000001" customHeight="1" x14ac:dyDescent="0.25">
      <c r="A55" s="41">
        <f>Name!$E$7</f>
        <v>0</v>
      </c>
      <c r="B55" s="24">
        <v>17</v>
      </c>
      <c r="C55" s="168"/>
      <c r="D55" s="188" t="e">
        <f>VLOOKUP($C55,Name!$B$12:$R$67,2,FALSE)</f>
        <v>#N/A</v>
      </c>
      <c r="E55" s="148" t="e">
        <f>VLOOKUP($C55,Name!$B$12:$R$67,3,FALSE)</f>
        <v>#N/A</v>
      </c>
      <c r="F55" s="196" t="e">
        <f>VLOOKUP($C55,Name!$B$12:$R$67,4,FALSE)</f>
        <v>#N/A</v>
      </c>
      <c r="G55" s="233" t="s">
        <v>36</v>
      </c>
      <c r="H55" s="199" t="e">
        <f>VLOOKUP($C55,Name!$B$12:$R$67,6,FALSE)</f>
        <v>#N/A</v>
      </c>
      <c r="I55" s="147" t="e">
        <f>VLOOKUP($C55,Name!$B$12:$R$67,7,FALSE)</f>
        <v>#N/A</v>
      </c>
      <c r="J55" s="200" t="e">
        <f>VLOOKUP($C55,Name!$B$12:$R$67,8,FALSE)</f>
        <v>#N/A</v>
      </c>
      <c r="K55" s="148" t="e">
        <f>VLOOKUP($C55,Name!$B$12:$R$67,9,FALSE)</f>
        <v>#N/A</v>
      </c>
      <c r="L55" s="147" t="e">
        <f>VLOOKUP($C55,Name!$B$12:$R$67,10,FALSE)</f>
        <v>#N/A</v>
      </c>
      <c r="M55" s="147" t="e">
        <f>VLOOKUP($C55,Name!$B$12:$R$67,11,FALSE)</f>
        <v>#N/A</v>
      </c>
      <c r="N55" s="188" t="e">
        <f>VLOOKUP($C55,Name!$B$12:$R$67,12,FALSE)</f>
        <v>#N/A</v>
      </c>
      <c r="O55" s="148" t="e">
        <f>VLOOKUP($C55,Name!$B$12:$R$67,13,FALSE)</f>
        <v>#N/A</v>
      </c>
      <c r="P55" s="147" t="e">
        <f>VLOOKUP($C55,Name!$B$12:$R$67,14,FALSE)</f>
        <v>#N/A</v>
      </c>
      <c r="Q55" s="147" t="e">
        <f>VLOOKUP($C55,Name!$B$12:$R$67,15,FALSE)</f>
        <v>#N/A</v>
      </c>
      <c r="R55" s="148" t="e">
        <f>VLOOKUP($C55,Name!$B$12:$R$67,16,FALSE)</f>
        <v>#N/A</v>
      </c>
      <c r="S55" s="196" t="e">
        <f>VLOOKUP($C55,Name!$B$12:$R$67,17,FALSE)</f>
        <v>#N/A</v>
      </c>
      <c r="T55" s="83"/>
      <c r="U55" s="83"/>
      <c r="V55" s="83"/>
      <c r="W55" s="83"/>
      <c r="X55" s="83"/>
      <c r="Y55" s="84"/>
      <c r="Z55" s="173">
        <f t="shared" si="30"/>
        <v>0</v>
      </c>
      <c r="AA55" s="184"/>
      <c r="AC55" s="41">
        <f t="shared" si="1"/>
        <v>0</v>
      </c>
      <c r="AD55" s="41">
        <f t="shared" si="28"/>
        <v>0</v>
      </c>
      <c r="AE55" s="41">
        <f t="shared" si="29"/>
        <v>0</v>
      </c>
    </row>
    <row r="56" spans="1:31" ht="20.100000000000001" customHeight="1" x14ac:dyDescent="0.25">
      <c r="A56" s="41">
        <f>Name!$E$7</f>
        <v>0</v>
      </c>
      <c r="B56" s="24">
        <v>18</v>
      </c>
      <c r="C56" s="168"/>
      <c r="D56" s="188" t="e">
        <f>VLOOKUP($C56,Name!$B$12:$R$67,2,FALSE)</f>
        <v>#N/A</v>
      </c>
      <c r="E56" s="148" t="e">
        <f>VLOOKUP($C56,Name!$B$12:$R$67,3,FALSE)</f>
        <v>#N/A</v>
      </c>
      <c r="F56" s="196" t="e">
        <f>VLOOKUP($C56,Name!$B$12:$R$67,4,FALSE)</f>
        <v>#N/A</v>
      </c>
      <c r="G56" s="233" t="s">
        <v>36</v>
      </c>
      <c r="H56" s="199" t="e">
        <f>VLOOKUP($C56,Name!$B$12:$R$67,6,FALSE)</f>
        <v>#N/A</v>
      </c>
      <c r="I56" s="147" t="e">
        <f>VLOOKUP($C56,Name!$B$12:$R$67,7,FALSE)</f>
        <v>#N/A</v>
      </c>
      <c r="J56" s="200" t="e">
        <f>VLOOKUP($C56,Name!$B$12:$R$67,8,FALSE)</f>
        <v>#N/A</v>
      </c>
      <c r="K56" s="148" t="e">
        <f>VLOOKUP($C56,Name!$B$12:$R$67,9,FALSE)</f>
        <v>#N/A</v>
      </c>
      <c r="L56" s="147" t="e">
        <f>VLOOKUP($C56,Name!$B$12:$R$67,10,FALSE)</f>
        <v>#N/A</v>
      </c>
      <c r="M56" s="147" t="e">
        <f>VLOOKUP($C56,Name!$B$12:$R$67,11,FALSE)</f>
        <v>#N/A</v>
      </c>
      <c r="N56" s="188" t="e">
        <f>VLOOKUP($C56,Name!$B$12:$R$67,12,FALSE)</f>
        <v>#N/A</v>
      </c>
      <c r="O56" s="148" t="e">
        <f>VLOOKUP($C56,Name!$B$12:$R$67,13,FALSE)</f>
        <v>#N/A</v>
      </c>
      <c r="P56" s="147" t="e">
        <f>VLOOKUP($C56,Name!$B$12:$R$67,14,FALSE)</f>
        <v>#N/A</v>
      </c>
      <c r="Q56" s="147" t="e">
        <f>VLOOKUP($C56,Name!$B$12:$R$67,15,FALSE)</f>
        <v>#N/A</v>
      </c>
      <c r="R56" s="148" t="e">
        <f>VLOOKUP($C56,Name!$B$12:$R$67,16,FALSE)</f>
        <v>#N/A</v>
      </c>
      <c r="S56" s="196" t="e">
        <f>VLOOKUP($C56,Name!$B$12:$R$67,17,FALSE)</f>
        <v>#N/A</v>
      </c>
      <c r="T56" s="83"/>
      <c r="U56" s="83"/>
      <c r="V56" s="83"/>
      <c r="W56" s="83"/>
      <c r="X56" s="83"/>
      <c r="Y56" s="84"/>
      <c r="Z56" s="173">
        <f t="shared" si="30"/>
        <v>0</v>
      </c>
      <c r="AA56" s="184"/>
      <c r="AC56" s="41">
        <f t="shared" si="1"/>
        <v>0</v>
      </c>
      <c r="AD56" s="41">
        <f t="shared" si="28"/>
        <v>0</v>
      </c>
      <c r="AE56" s="41">
        <f t="shared" si="29"/>
        <v>0</v>
      </c>
    </row>
    <row r="57" spans="1:31" ht="20.100000000000001" customHeight="1" x14ac:dyDescent="0.25">
      <c r="A57" s="41">
        <f>Name!$E$7</f>
        <v>0</v>
      </c>
      <c r="B57" s="24">
        <v>19</v>
      </c>
      <c r="C57" s="168"/>
      <c r="D57" s="188" t="e">
        <f>VLOOKUP($C57,Name!$B$12:$R$67,2,FALSE)</f>
        <v>#N/A</v>
      </c>
      <c r="E57" s="148" t="e">
        <f>VLOOKUP($C57,Name!$B$12:$R$67,3,FALSE)</f>
        <v>#N/A</v>
      </c>
      <c r="F57" s="196" t="e">
        <f>VLOOKUP($C57,Name!$B$12:$R$67,4,FALSE)</f>
        <v>#N/A</v>
      </c>
      <c r="G57" s="233" t="s">
        <v>36</v>
      </c>
      <c r="H57" s="199" t="e">
        <f>VLOOKUP($C57,Name!$B$12:$R$67,6,FALSE)</f>
        <v>#N/A</v>
      </c>
      <c r="I57" s="147" t="e">
        <f>VLOOKUP($C57,Name!$B$12:$R$67,7,FALSE)</f>
        <v>#N/A</v>
      </c>
      <c r="J57" s="200" t="e">
        <f>VLOOKUP($C57,Name!$B$12:$R$67,8,FALSE)</f>
        <v>#N/A</v>
      </c>
      <c r="K57" s="148" t="e">
        <f>VLOOKUP($C57,Name!$B$12:$R$67,9,FALSE)</f>
        <v>#N/A</v>
      </c>
      <c r="L57" s="147" t="e">
        <f>VLOOKUP($C57,Name!$B$12:$R$67,10,FALSE)</f>
        <v>#N/A</v>
      </c>
      <c r="M57" s="147" t="e">
        <f>VLOOKUP($C57,Name!$B$12:$R$67,11,FALSE)</f>
        <v>#N/A</v>
      </c>
      <c r="N57" s="188" t="e">
        <f>VLOOKUP($C57,Name!$B$12:$R$67,12,FALSE)</f>
        <v>#N/A</v>
      </c>
      <c r="O57" s="148" t="e">
        <f>VLOOKUP($C57,Name!$B$12:$R$67,13,FALSE)</f>
        <v>#N/A</v>
      </c>
      <c r="P57" s="147" t="e">
        <f>VLOOKUP($C57,Name!$B$12:$R$67,14,FALSE)</f>
        <v>#N/A</v>
      </c>
      <c r="Q57" s="147" t="e">
        <f>VLOOKUP($C57,Name!$B$12:$R$67,15,FALSE)</f>
        <v>#N/A</v>
      </c>
      <c r="R57" s="148" t="e">
        <f>VLOOKUP($C57,Name!$B$12:$R$67,16,FALSE)</f>
        <v>#N/A</v>
      </c>
      <c r="S57" s="196" t="e">
        <f>VLOOKUP($C57,Name!$B$12:$R$67,17,FALSE)</f>
        <v>#N/A</v>
      </c>
      <c r="T57" s="83"/>
      <c r="U57" s="83"/>
      <c r="V57" s="83"/>
      <c r="W57" s="83"/>
      <c r="X57" s="83"/>
      <c r="Y57" s="84"/>
      <c r="Z57" s="173">
        <f t="shared" si="30"/>
        <v>0</v>
      </c>
      <c r="AA57" s="184"/>
      <c r="AC57" s="41">
        <f t="shared" si="1"/>
        <v>0</v>
      </c>
      <c r="AD57" s="41">
        <f t="shared" si="28"/>
        <v>0</v>
      </c>
      <c r="AE57" s="41">
        <f t="shared" si="29"/>
        <v>0</v>
      </c>
    </row>
    <row r="58" spans="1:31" ht="20.100000000000001" customHeight="1" x14ac:dyDescent="0.25">
      <c r="A58" s="41">
        <f>Name!$E$7</f>
        <v>0</v>
      </c>
      <c r="B58" s="24">
        <v>20</v>
      </c>
      <c r="C58" s="168"/>
      <c r="D58" s="188" t="e">
        <f>VLOOKUP($C58,Name!$B$12:$R$67,2,FALSE)</f>
        <v>#N/A</v>
      </c>
      <c r="E58" s="148" t="e">
        <f>VLOOKUP($C58,Name!$B$12:$R$67,3,FALSE)</f>
        <v>#N/A</v>
      </c>
      <c r="F58" s="196" t="e">
        <f>VLOOKUP($C58,Name!$B$12:$R$67,4,FALSE)</f>
        <v>#N/A</v>
      </c>
      <c r="G58" s="233" t="s">
        <v>36</v>
      </c>
      <c r="H58" s="199" t="e">
        <f>VLOOKUP($C58,Name!$B$12:$R$67,6,FALSE)</f>
        <v>#N/A</v>
      </c>
      <c r="I58" s="147" t="e">
        <f>VLOOKUP($C58,Name!$B$12:$R$67,7,FALSE)</f>
        <v>#N/A</v>
      </c>
      <c r="J58" s="200" t="e">
        <f>VLOOKUP($C58,Name!$B$12:$R$67,8,FALSE)</f>
        <v>#N/A</v>
      </c>
      <c r="K58" s="148" t="e">
        <f>VLOOKUP($C58,Name!$B$12:$R$67,9,FALSE)</f>
        <v>#N/A</v>
      </c>
      <c r="L58" s="147" t="e">
        <f>VLOOKUP($C58,Name!$B$12:$R$67,10,FALSE)</f>
        <v>#N/A</v>
      </c>
      <c r="M58" s="147" t="e">
        <f>VLOOKUP($C58,Name!$B$12:$R$67,11,FALSE)</f>
        <v>#N/A</v>
      </c>
      <c r="N58" s="188" t="e">
        <f>VLOOKUP($C58,Name!$B$12:$R$67,12,FALSE)</f>
        <v>#N/A</v>
      </c>
      <c r="O58" s="148" t="e">
        <f>VLOOKUP($C58,Name!$B$12:$R$67,13,FALSE)</f>
        <v>#N/A</v>
      </c>
      <c r="P58" s="147" t="e">
        <f>VLOOKUP($C58,Name!$B$12:$R$67,14,FALSE)</f>
        <v>#N/A</v>
      </c>
      <c r="Q58" s="147" t="e">
        <f>VLOOKUP($C58,Name!$B$12:$R$67,15,FALSE)</f>
        <v>#N/A</v>
      </c>
      <c r="R58" s="148" t="e">
        <f>VLOOKUP($C58,Name!$B$12:$R$67,16,FALSE)</f>
        <v>#N/A</v>
      </c>
      <c r="S58" s="196" t="e">
        <f>VLOOKUP($C58,Name!$B$12:$R$67,17,FALSE)</f>
        <v>#N/A</v>
      </c>
      <c r="T58" s="83"/>
      <c r="U58" s="83"/>
      <c r="V58" s="83"/>
      <c r="W58" s="83"/>
      <c r="X58" s="83"/>
      <c r="Y58" s="84"/>
      <c r="Z58" s="173">
        <f t="shared" si="30"/>
        <v>0</v>
      </c>
      <c r="AA58" s="184"/>
      <c r="AC58" s="41">
        <f t="shared" si="1"/>
        <v>0</v>
      </c>
      <c r="AD58" s="41">
        <f t="shared" si="28"/>
        <v>0</v>
      </c>
      <c r="AE58" s="41">
        <f t="shared" si="29"/>
        <v>0</v>
      </c>
    </row>
    <row r="59" spans="1:31" ht="20.100000000000001" customHeight="1" x14ac:dyDescent="0.25">
      <c r="A59" s="41">
        <f>Name!$E$7</f>
        <v>0</v>
      </c>
      <c r="B59" s="24">
        <v>21</v>
      </c>
      <c r="C59" s="168"/>
      <c r="D59" s="188" t="e">
        <f>VLOOKUP($C59,Name!$B$12:$R$67,2,FALSE)</f>
        <v>#N/A</v>
      </c>
      <c r="E59" s="148" t="e">
        <f>VLOOKUP($C59,Name!$B$12:$R$67,3,FALSE)</f>
        <v>#N/A</v>
      </c>
      <c r="F59" s="196" t="e">
        <f>VLOOKUP($C59,Name!$B$12:$R$67,4,FALSE)</f>
        <v>#N/A</v>
      </c>
      <c r="G59" s="233" t="s">
        <v>36</v>
      </c>
      <c r="H59" s="199" t="e">
        <f>VLOOKUP($C59,Name!$B$12:$R$67,6,FALSE)</f>
        <v>#N/A</v>
      </c>
      <c r="I59" s="147" t="e">
        <f>VLOOKUP($C59,Name!$B$12:$R$67,7,FALSE)</f>
        <v>#N/A</v>
      </c>
      <c r="J59" s="200" t="e">
        <f>VLOOKUP($C59,Name!$B$12:$R$67,8,FALSE)</f>
        <v>#N/A</v>
      </c>
      <c r="K59" s="148" t="e">
        <f>VLOOKUP($C59,Name!$B$12:$R$67,9,FALSE)</f>
        <v>#N/A</v>
      </c>
      <c r="L59" s="147" t="e">
        <f>VLOOKUP($C59,Name!$B$12:$R$67,10,FALSE)</f>
        <v>#N/A</v>
      </c>
      <c r="M59" s="147" t="e">
        <f>VLOOKUP($C59,Name!$B$12:$R$67,11,FALSE)</f>
        <v>#N/A</v>
      </c>
      <c r="N59" s="188" t="e">
        <f>VLOOKUP($C59,Name!$B$12:$R$67,12,FALSE)</f>
        <v>#N/A</v>
      </c>
      <c r="O59" s="148" t="e">
        <f>VLOOKUP($C59,Name!$B$12:$R$67,13,FALSE)</f>
        <v>#N/A</v>
      </c>
      <c r="P59" s="147" t="e">
        <f>VLOOKUP($C59,Name!$B$12:$R$67,14,FALSE)</f>
        <v>#N/A</v>
      </c>
      <c r="Q59" s="147" t="e">
        <f>VLOOKUP($C59,Name!$B$12:$R$67,15,FALSE)</f>
        <v>#N/A</v>
      </c>
      <c r="R59" s="148" t="e">
        <f>VLOOKUP($C59,Name!$B$12:$R$67,16,FALSE)</f>
        <v>#N/A</v>
      </c>
      <c r="S59" s="196" t="e">
        <f>VLOOKUP($C59,Name!$B$12:$R$67,17,FALSE)</f>
        <v>#N/A</v>
      </c>
      <c r="T59" s="83"/>
      <c r="U59" s="83"/>
      <c r="V59" s="83"/>
      <c r="W59" s="83"/>
      <c r="X59" s="83"/>
      <c r="Y59" s="84"/>
      <c r="Z59" s="173">
        <f t="shared" si="30"/>
        <v>0</v>
      </c>
      <c r="AA59" s="184"/>
      <c r="AC59" s="41">
        <f t="shared" si="1"/>
        <v>0</v>
      </c>
      <c r="AD59" s="41">
        <f t="shared" si="28"/>
        <v>0</v>
      </c>
      <c r="AE59" s="41">
        <f t="shared" si="29"/>
        <v>0</v>
      </c>
    </row>
    <row r="60" spans="1:31" ht="20.100000000000001" customHeight="1" x14ac:dyDescent="0.25">
      <c r="A60" s="41">
        <f>Name!$E$7</f>
        <v>0</v>
      </c>
      <c r="B60" s="24">
        <v>22</v>
      </c>
      <c r="C60" s="168"/>
      <c r="D60" s="188" t="e">
        <f>VLOOKUP($C60,Name!$B$12:$R$67,2,FALSE)</f>
        <v>#N/A</v>
      </c>
      <c r="E60" s="148" t="e">
        <f>VLOOKUP($C60,Name!$B$12:$R$67,3,FALSE)</f>
        <v>#N/A</v>
      </c>
      <c r="F60" s="196" t="e">
        <f>VLOOKUP($C60,Name!$B$12:$R$67,4,FALSE)</f>
        <v>#N/A</v>
      </c>
      <c r="G60" s="233" t="s">
        <v>36</v>
      </c>
      <c r="H60" s="199" t="e">
        <f>VLOOKUP($C60,Name!$B$12:$R$67,6,FALSE)</f>
        <v>#N/A</v>
      </c>
      <c r="I60" s="147" t="e">
        <f>VLOOKUP($C60,Name!$B$12:$R$67,7,FALSE)</f>
        <v>#N/A</v>
      </c>
      <c r="J60" s="200" t="e">
        <f>VLOOKUP($C60,Name!$B$12:$R$67,8,FALSE)</f>
        <v>#N/A</v>
      </c>
      <c r="K60" s="148" t="e">
        <f>VLOOKUP($C60,Name!$B$12:$R$67,9,FALSE)</f>
        <v>#N/A</v>
      </c>
      <c r="L60" s="147" t="e">
        <f>VLOOKUP($C60,Name!$B$12:$R$67,10,FALSE)</f>
        <v>#N/A</v>
      </c>
      <c r="M60" s="147" t="e">
        <f>VLOOKUP($C60,Name!$B$12:$R$67,11,FALSE)</f>
        <v>#N/A</v>
      </c>
      <c r="N60" s="188" t="e">
        <f>VLOOKUP($C60,Name!$B$12:$R$67,12,FALSE)</f>
        <v>#N/A</v>
      </c>
      <c r="O60" s="148" t="e">
        <f>VLOOKUP($C60,Name!$B$12:$R$67,13,FALSE)</f>
        <v>#N/A</v>
      </c>
      <c r="P60" s="147" t="e">
        <f>VLOOKUP($C60,Name!$B$12:$R$67,14,FALSE)</f>
        <v>#N/A</v>
      </c>
      <c r="Q60" s="147" t="e">
        <f>VLOOKUP($C60,Name!$B$12:$R$67,15,FALSE)</f>
        <v>#N/A</v>
      </c>
      <c r="R60" s="148" t="e">
        <f>VLOOKUP($C60,Name!$B$12:$R$67,16,FALSE)</f>
        <v>#N/A</v>
      </c>
      <c r="S60" s="196" t="e">
        <f>VLOOKUP($C60,Name!$B$12:$R$67,17,FALSE)</f>
        <v>#N/A</v>
      </c>
      <c r="T60" s="83"/>
      <c r="U60" s="83"/>
      <c r="V60" s="83"/>
      <c r="W60" s="83"/>
      <c r="X60" s="83"/>
      <c r="Y60" s="84"/>
      <c r="Z60" s="173">
        <f t="shared" si="30"/>
        <v>0</v>
      </c>
      <c r="AA60" s="184"/>
      <c r="AC60" s="41">
        <f t="shared" si="1"/>
        <v>0</v>
      </c>
      <c r="AD60" s="41">
        <f t="shared" si="28"/>
        <v>0</v>
      </c>
      <c r="AE60" s="41">
        <f t="shared" si="29"/>
        <v>0</v>
      </c>
    </row>
    <row r="61" spans="1:31" ht="20.100000000000001" customHeight="1" x14ac:dyDescent="0.25">
      <c r="A61" s="41">
        <f>Name!$E$7</f>
        <v>0</v>
      </c>
      <c r="B61" s="24">
        <v>23</v>
      </c>
      <c r="C61" s="168"/>
      <c r="D61" s="188" t="e">
        <f>VLOOKUP($C61,Name!$B$12:$R$67,2,FALSE)</f>
        <v>#N/A</v>
      </c>
      <c r="E61" s="148" t="e">
        <f>VLOOKUP($C61,Name!$B$12:$R$67,3,FALSE)</f>
        <v>#N/A</v>
      </c>
      <c r="F61" s="196" t="e">
        <f>VLOOKUP($C61,Name!$B$12:$R$67,4,FALSE)</f>
        <v>#N/A</v>
      </c>
      <c r="G61" s="233" t="s">
        <v>36</v>
      </c>
      <c r="H61" s="199" t="e">
        <f>VLOOKUP($C61,Name!$B$12:$R$67,6,FALSE)</f>
        <v>#N/A</v>
      </c>
      <c r="I61" s="147" t="e">
        <f>VLOOKUP($C61,Name!$B$12:$R$67,7,FALSE)</f>
        <v>#N/A</v>
      </c>
      <c r="J61" s="200" t="e">
        <f>VLOOKUP($C61,Name!$B$12:$R$67,8,FALSE)</f>
        <v>#N/A</v>
      </c>
      <c r="K61" s="148" t="e">
        <f>VLOOKUP($C61,Name!$B$12:$R$67,9,FALSE)</f>
        <v>#N/A</v>
      </c>
      <c r="L61" s="147" t="e">
        <f>VLOOKUP($C61,Name!$B$12:$R$67,10,FALSE)</f>
        <v>#N/A</v>
      </c>
      <c r="M61" s="147" t="e">
        <f>VLOOKUP($C61,Name!$B$12:$R$67,11,FALSE)</f>
        <v>#N/A</v>
      </c>
      <c r="N61" s="188" t="e">
        <f>VLOOKUP($C61,Name!$B$12:$R$67,12,FALSE)</f>
        <v>#N/A</v>
      </c>
      <c r="O61" s="148" t="e">
        <f>VLOOKUP($C61,Name!$B$12:$R$67,13,FALSE)</f>
        <v>#N/A</v>
      </c>
      <c r="P61" s="147" t="e">
        <f>VLOOKUP($C61,Name!$B$12:$R$67,14,FALSE)</f>
        <v>#N/A</v>
      </c>
      <c r="Q61" s="147" t="e">
        <f>VLOOKUP($C61,Name!$B$12:$R$67,15,FALSE)</f>
        <v>#N/A</v>
      </c>
      <c r="R61" s="148" t="e">
        <f>VLOOKUP($C61,Name!$B$12:$R$67,16,FALSE)</f>
        <v>#N/A</v>
      </c>
      <c r="S61" s="196" t="e">
        <f>VLOOKUP($C61,Name!$B$12:$R$67,17,FALSE)</f>
        <v>#N/A</v>
      </c>
      <c r="T61" s="83"/>
      <c r="U61" s="83"/>
      <c r="V61" s="83"/>
      <c r="W61" s="83"/>
      <c r="X61" s="83"/>
      <c r="Y61" s="84"/>
      <c r="Z61" s="173">
        <f t="shared" si="30"/>
        <v>0</v>
      </c>
      <c r="AA61" s="184"/>
      <c r="AC61" s="41">
        <f t="shared" si="1"/>
        <v>0</v>
      </c>
      <c r="AD61" s="41">
        <f t="shared" si="28"/>
        <v>0</v>
      </c>
      <c r="AE61" s="41">
        <f t="shared" si="29"/>
        <v>0</v>
      </c>
    </row>
    <row r="62" spans="1:31" ht="20.100000000000001" customHeight="1" x14ac:dyDescent="0.25">
      <c r="A62" s="41">
        <f>Name!$E$7</f>
        <v>0</v>
      </c>
      <c r="B62" s="24">
        <v>24</v>
      </c>
      <c r="C62" s="168"/>
      <c r="D62" s="188" t="e">
        <f>VLOOKUP($C62,Name!$B$12:$R$67,2,FALSE)</f>
        <v>#N/A</v>
      </c>
      <c r="E62" s="148" t="e">
        <f>VLOOKUP($C62,Name!$B$12:$R$67,3,FALSE)</f>
        <v>#N/A</v>
      </c>
      <c r="F62" s="196" t="e">
        <f>VLOOKUP($C62,Name!$B$12:$R$67,4,FALSE)</f>
        <v>#N/A</v>
      </c>
      <c r="G62" s="233" t="s">
        <v>36</v>
      </c>
      <c r="H62" s="199" t="e">
        <f>VLOOKUP($C62,Name!$B$12:$R$67,6,FALSE)</f>
        <v>#N/A</v>
      </c>
      <c r="I62" s="147" t="e">
        <f>VLOOKUP($C62,Name!$B$12:$R$67,7,FALSE)</f>
        <v>#N/A</v>
      </c>
      <c r="J62" s="200" t="e">
        <f>VLOOKUP($C62,Name!$B$12:$R$67,8,FALSE)</f>
        <v>#N/A</v>
      </c>
      <c r="K62" s="148" t="e">
        <f>VLOOKUP($C62,Name!$B$12:$R$67,9,FALSE)</f>
        <v>#N/A</v>
      </c>
      <c r="L62" s="147" t="e">
        <f>VLOOKUP($C62,Name!$B$12:$R$67,10,FALSE)</f>
        <v>#N/A</v>
      </c>
      <c r="M62" s="147" t="e">
        <f>VLOOKUP($C62,Name!$B$12:$R$67,11,FALSE)</f>
        <v>#N/A</v>
      </c>
      <c r="N62" s="188" t="e">
        <f>VLOOKUP($C62,Name!$B$12:$R$67,12,FALSE)</f>
        <v>#N/A</v>
      </c>
      <c r="O62" s="148" t="e">
        <f>VLOOKUP($C62,Name!$B$12:$R$67,13,FALSE)</f>
        <v>#N/A</v>
      </c>
      <c r="P62" s="147" t="e">
        <f>VLOOKUP($C62,Name!$B$12:$R$67,14,FALSE)</f>
        <v>#N/A</v>
      </c>
      <c r="Q62" s="147" t="e">
        <f>VLOOKUP($C62,Name!$B$12:$R$67,15,FALSE)</f>
        <v>#N/A</v>
      </c>
      <c r="R62" s="148" t="e">
        <f>VLOOKUP($C62,Name!$B$12:$R$67,16,FALSE)</f>
        <v>#N/A</v>
      </c>
      <c r="S62" s="196" t="e">
        <f>VLOOKUP($C62,Name!$B$12:$R$67,17,FALSE)</f>
        <v>#N/A</v>
      </c>
      <c r="T62" s="83"/>
      <c r="U62" s="83"/>
      <c r="V62" s="83"/>
      <c r="W62" s="83"/>
      <c r="X62" s="83"/>
      <c r="Y62" s="84"/>
      <c r="Z62" s="173">
        <f t="shared" si="30"/>
        <v>0</v>
      </c>
      <c r="AA62" s="184"/>
      <c r="AC62" s="41">
        <f t="shared" si="1"/>
        <v>0</v>
      </c>
      <c r="AD62" s="41">
        <f t="shared" si="28"/>
        <v>0</v>
      </c>
      <c r="AE62" s="41">
        <f t="shared" si="29"/>
        <v>0</v>
      </c>
    </row>
    <row r="63" spans="1:31" ht="20.100000000000001" customHeight="1" x14ac:dyDescent="0.25">
      <c r="A63" s="41">
        <f>Name!$E$7</f>
        <v>0</v>
      </c>
      <c r="B63" s="24">
        <v>25</v>
      </c>
      <c r="C63" s="168"/>
      <c r="D63" s="188" t="e">
        <f>VLOOKUP($C63,Name!$B$12:$R$67,2,FALSE)</f>
        <v>#N/A</v>
      </c>
      <c r="E63" s="148" t="e">
        <f>VLOOKUP($C63,Name!$B$12:$R$67,3,FALSE)</f>
        <v>#N/A</v>
      </c>
      <c r="F63" s="196" t="e">
        <f>VLOOKUP($C63,Name!$B$12:$R$67,4,FALSE)</f>
        <v>#N/A</v>
      </c>
      <c r="G63" s="233" t="s">
        <v>36</v>
      </c>
      <c r="H63" s="199" t="e">
        <f>VLOOKUP($C63,Name!$B$12:$R$67,6,FALSE)</f>
        <v>#N/A</v>
      </c>
      <c r="I63" s="147" t="e">
        <f>VLOOKUP($C63,Name!$B$12:$R$67,7,FALSE)</f>
        <v>#N/A</v>
      </c>
      <c r="J63" s="200" t="e">
        <f>VLOOKUP($C63,Name!$B$12:$R$67,8,FALSE)</f>
        <v>#N/A</v>
      </c>
      <c r="K63" s="148" t="e">
        <f>VLOOKUP($C63,Name!$B$12:$R$67,9,FALSE)</f>
        <v>#N/A</v>
      </c>
      <c r="L63" s="147" t="e">
        <f>VLOOKUP($C63,Name!$B$12:$R$67,10,FALSE)</f>
        <v>#N/A</v>
      </c>
      <c r="M63" s="147" t="e">
        <f>VLOOKUP($C63,Name!$B$12:$R$67,11,FALSE)</f>
        <v>#N/A</v>
      </c>
      <c r="N63" s="188" t="e">
        <f>VLOOKUP($C63,Name!$B$12:$R$67,12,FALSE)</f>
        <v>#N/A</v>
      </c>
      <c r="O63" s="148" t="e">
        <f>VLOOKUP($C63,Name!$B$12:$R$67,13,FALSE)</f>
        <v>#N/A</v>
      </c>
      <c r="P63" s="147" t="e">
        <f>VLOOKUP($C63,Name!$B$12:$R$67,14,FALSE)</f>
        <v>#N/A</v>
      </c>
      <c r="Q63" s="147" t="e">
        <f>VLOOKUP($C63,Name!$B$12:$R$67,15,FALSE)</f>
        <v>#N/A</v>
      </c>
      <c r="R63" s="148" t="e">
        <f>VLOOKUP($C63,Name!$B$12:$R$67,16,FALSE)</f>
        <v>#N/A</v>
      </c>
      <c r="S63" s="196" t="e">
        <f>VLOOKUP($C63,Name!$B$12:$R$67,17,FALSE)</f>
        <v>#N/A</v>
      </c>
      <c r="T63" s="83"/>
      <c r="U63" s="83"/>
      <c r="V63" s="83"/>
      <c r="W63" s="83"/>
      <c r="X63" s="83"/>
      <c r="Y63" s="84"/>
      <c r="Z63" s="173">
        <f t="shared" si="30"/>
        <v>0</v>
      </c>
      <c r="AA63" s="184"/>
      <c r="AC63" s="41">
        <f t="shared" si="1"/>
        <v>0</v>
      </c>
      <c r="AD63" s="41">
        <f t="shared" si="28"/>
        <v>0</v>
      </c>
      <c r="AE63" s="41">
        <f t="shared" si="29"/>
        <v>0</v>
      </c>
    </row>
    <row r="64" spans="1:31" ht="20.100000000000001" customHeight="1" x14ac:dyDescent="0.25">
      <c r="A64" s="41">
        <f>Name!$E$7</f>
        <v>0</v>
      </c>
      <c r="B64" s="24">
        <v>26</v>
      </c>
      <c r="C64" s="168"/>
      <c r="D64" s="188" t="e">
        <f>VLOOKUP($C64,Name!$B$12:$R$67,2,FALSE)</f>
        <v>#N/A</v>
      </c>
      <c r="E64" s="148" t="e">
        <f>VLOOKUP($C64,Name!$B$12:$R$67,3,FALSE)</f>
        <v>#N/A</v>
      </c>
      <c r="F64" s="196" t="e">
        <f>VLOOKUP($C64,Name!$B$12:$R$67,4,FALSE)</f>
        <v>#N/A</v>
      </c>
      <c r="G64" s="233" t="s">
        <v>36</v>
      </c>
      <c r="H64" s="199" t="e">
        <f>VLOOKUP($C64,Name!$B$12:$R$67,6,FALSE)</f>
        <v>#N/A</v>
      </c>
      <c r="I64" s="147" t="e">
        <f>VLOOKUP($C64,Name!$B$12:$R$67,7,FALSE)</f>
        <v>#N/A</v>
      </c>
      <c r="J64" s="200" t="e">
        <f>VLOOKUP($C64,Name!$B$12:$R$67,8,FALSE)</f>
        <v>#N/A</v>
      </c>
      <c r="K64" s="148" t="e">
        <f>VLOOKUP($C64,Name!$B$12:$R$67,9,FALSE)</f>
        <v>#N/A</v>
      </c>
      <c r="L64" s="147" t="e">
        <f>VLOOKUP($C64,Name!$B$12:$R$67,10,FALSE)</f>
        <v>#N/A</v>
      </c>
      <c r="M64" s="147" t="e">
        <f>VLOOKUP($C64,Name!$B$12:$R$67,11,FALSE)</f>
        <v>#N/A</v>
      </c>
      <c r="N64" s="188" t="e">
        <f>VLOOKUP($C64,Name!$B$12:$R$67,12,FALSE)</f>
        <v>#N/A</v>
      </c>
      <c r="O64" s="148" t="e">
        <f>VLOOKUP($C64,Name!$B$12:$R$67,13,FALSE)</f>
        <v>#N/A</v>
      </c>
      <c r="P64" s="147" t="e">
        <f>VLOOKUP($C64,Name!$B$12:$R$67,14,FALSE)</f>
        <v>#N/A</v>
      </c>
      <c r="Q64" s="147" t="e">
        <f>VLOOKUP($C64,Name!$B$12:$R$67,15,FALSE)</f>
        <v>#N/A</v>
      </c>
      <c r="R64" s="148" t="e">
        <f>VLOOKUP($C64,Name!$B$12:$R$67,16,FALSE)</f>
        <v>#N/A</v>
      </c>
      <c r="S64" s="196" t="e">
        <f>VLOOKUP($C64,Name!$B$12:$R$67,17,FALSE)</f>
        <v>#N/A</v>
      </c>
      <c r="T64" s="83"/>
      <c r="U64" s="83"/>
      <c r="V64" s="83"/>
      <c r="W64" s="83"/>
      <c r="X64" s="83"/>
      <c r="Y64" s="84"/>
      <c r="Z64" s="173">
        <f t="shared" si="30"/>
        <v>0</v>
      </c>
      <c r="AA64" s="184"/>
      <c r="AC64" s="41">
        <f t="shared" si="1"/>
        <v>0</v>
      </c>
      <c r="AD64" s="41">
        <f t="shared" si="28"/>
        <v>0</v>
      </c>
      <c r="AE64" s="41">
        <f t="shared" si="29"/>
        <v>0</v>
      </c>
    </row>
    <row r="65" spans="1:31" ht="20.100000000000001" customHeight="1" x14ac:dyDescent="0.25">
      <c r="A65" s="41">
        <f>Name!$E$7</f>
        <v>0</v>
      </c>
      <c r="B65" s="24">
        <v>27</v>
      </c>
      <c r="C65" s="168"/>
      <c r="D65" s="188" t="e">
        <f>VLOOKUP($C65,Name!$B$12:$R$67,2,FALSE)</f>
        <v>#N/A</v>
      </c>
      <c r="E65" s="148" t="e">
        <f>VLOOKUP($C65,Name!$B$12:$R$67,3,FALSE)</f>
        <v>#N/A</v>
      </c>
      <c r="F65" s="196" t="e">
        <f>VLOOKUP($C65,Name!$B$12:$R$67,4,FALSE)</f>
        <v>#N/A</v>
      </c>
      <c r="G65" s="233" t="s">
        <v>36</v>
      </c>
      <c r="H65" s="199" t="e">
        <f>VLOOKUP($C65,Name!$B$12:$R$67,6,FALSE)</f>
        <v>#N/A</v>
      </c>
      <c r="I65" s="147" t="e">
        <f>VLOOKUP($C65,Name!$B$12:$R$67,7,FALSE)</f>
        <v>#N/A</v>
      </c>
      <c r="J65" s="200" t="e">
        <f>VLOOKUP($C65,Name!$B$12:$R$67,8,FALSE)</f>
        <v>#N/A</v>
      </c>
      <c r="K65" s="148" t="e">
        <f>VLOOKUP($C65,Name!$B$12:$R$67,9,FALSE)</f>
        <v>#N/A</v>
      </c>
      <c r="L65" s="147" t="e">
        <f>VLOOKUP($C65,Name!$B$12:$R$67,10,FALSE)</f>
        <v>#N/A</v>
      </c>
      <c r="M65" s="147" t="e">
        <f>VLOOKUP($C65,Name!$B$12:$R$67,11,FALSE)</f>
        <v>#N/A</v>
      </c>
      <c r="N65" s="188" t="e">
        <f>VLOOKUP($C65,Name!$B$12:$R$67,12,FALSE)</f>
        <v>#N/A</v>
      </c>
      <c r="O65" s="148" t="e">
        <f>VLOOKUP($C65,Name!$B$12:$R$67,13,FALSE)</f>
        <v>#N/A</v>
      </c>
      <c r="P65" s="147" t="e">
        <f>VLOOKUP($C65,Name!$B$12:$R$67,14,FALSE)</f>
        <v>#N/A</v>
      </c>
      <c r="Q65" s="147" t="e">
        <f>VLOOKUP($C65,Name!$B$12:$R$67,15,FALSE)</f>
        <v>#N/A</v>
      </c>
      <c r="R65" s="148" t="e">
        <f>VLOOKUP($C65,Name!$B$12:$R$67,16,FALSE)</f>
        <v>#N/A</v>
      </c>
      <c r="S65" s="196" t="e">
        <f>VLOOKUP($C65,Name!$B$12:$R$67,17,FALSE)</f>
        <v>#N/A</v>
      </c>
      <c r="T65" s="83"/>
      <c r="U65" s="83"/>
      <c r="V65" s="83"/>
      <c r="W65" s="83"/>
      <c r="X65" s="83"/>
      <c r="Y65" s="84"/>
      <c r="Z65" s="173">
        <f t="shared" si="30"/>
        <v>0</v>
      </c>
      <c r="AA65" s="184"/>
      <c r="AC65" s="41">
        <f t="shared" si="1"/>
        <v>0</v>
      </c>
      <c r="AD65" s="41">
        <f t="shared" si="28"/>
        <v>0</v>
      </c>
      <c r="AE65" s="41">
        <f t="shared" si="29"/>
        <v>0</v>
      </c>
    </row>
    <row r="66" spans="1:31" ht="20.100000000000001" customHeight="1" x14ac:dyDescent="0.25">
      <c r="A66" s="41">
        <f>Name!$E$7</f>
        <v>0</v>
      </c>
      <c r="B66" s="24">
        <v>28</v>
      </c>
      <c r="C66" s="168"/>
      <c r="D66" s="188" t="e">
        <f>VLOOKUP($C66,Name!$B$12:$R$67,2,FALSE)</f>
        <v>#N/A</v>
      </c>
      <c r="E66" s="148" t="e">
        <f>VLOOKUP($C66,Name!$B$12:$R$67,3,FALSE)</f>
        <v>#N/A</v>
      </c>
      <c r="F66" s="196" t="e">
        <f>VLOOKUP($C66,Name!$B$12:$R$67,4,FALSE)</f>
        <v>#N/A</v>
      </c>
      <c r="G66" s="233" t="s">
        <v>36</v>
      </c>
      <c r="H66" s="199" t="e">
        <f>VLOOKUP($C66,Name!$B$12:$R$67,6,FALSE)</f>
        <v>#N/A</v>
      </c>
      <c r="I66" s="147" t="e">
        <f>VLOOKUP($C66,Name!$B$12:$R$67,7,FALSE)</f>
        <v>#N/A</v>
      </c>
      <c r="J66" s="200" t="e">
        <f>VLOOKUP($C66,Name!$B$12:$R$67,8,FALSE)</f>
        <v>#N/A</v>
      </c>
      <c r="K66" s="148" t="e">
        <f>VLOOKUP($C66,Name!$B$12:$R$67,9,FALSE)</f>
        <v>#N/A</v>
      </c>
      <c r="L66" s="147" t="e">
        <f>VLOOKUP($C66,Name!$B$12:$R$67,10,FALSE)</f>
        <v>#N/A</v>
      </c>
      <c r="M66" s="147" t="e">
        <f>VLOOKUP($C66,Name!$B$12:$R$67,11,FALSE)</f>
        <v>#N/A</v>
      </c>
      <c r="N66" s="188" t="e">
        <f>VLOOKUP($C66,Name!$B$12:$R$67,12,FALSE)</f>
        <v>#N/A</v>
      </c>
      <c r="O66" s="148" t="e">
        <f>VLOOKUP($C66,Name!$B$12:$R$67,13,FALSE)</f>
        <v>#N/A</v>
      </c>
      <c r="P66" s="147" t="e">
        <f>VLOOKUP($C66,Name!$B$12:$R$67,14,FALSE)</f>
        <v>#N/A</v>
      </c>
      <c r="Q66" s="147" t="e">
        <f>VLOOKUP($C66,Name!$B$12:$R$67,15,FALSE)</f>
        <v>#N/A</v>
      </c>
      <c r="R66" s="148" t="e">
        <f>VLOOKUP($C66,Name!$B$12:$R$67,16,FALSE)</f>
        <v>#N/A</v>
      </c>
      <c r="S66" s="196" t="e">
        <f>VLOOKUP($C66,Name!$B$12:$R$67,17,FALSE)</f>
        <v>#N/A</v>
      </c>
      <c r="T66" s="83"/>
      <c r="U66" s="83"/>
      <c r="V66" s="83"/>
      <c r="W66" s="83"/>
      <c r="X66" s="83"/>
      <c r="Y66" s="84"/>
      <c r="Z66" s="173">
        <f t="shared" si="30"/>
        <v>0</v>
      </c>
      <c r="AA66" s="184"/>
      <c r="AC66" s="41">
        <f t="shared" si="1"/>
        <v>0</v>
      </c>
      <c r="AD66" s="41">
        <f t="shared" si="28"/>
        <v>0</v>
      </c>
      <c r="AE66" s="41">
        <f t="shared" si="29"/>
        <v>0</v>
      </c>
    </row>
    <row r="67" spans="1:31" ht="20.100000000000001" customHeight="1" x14ac:dyDescent="0.25">
      <c r="A67" s="41">
        <f>Name!$E$7</f>
        <v>0</v>
      </c>
      <c r="B67" s="24">
        <v>29</v>
      </c>
      <c r="C67" s="168"/>
      <c r="D67" s="188" t="e">
        <f>VLOOKUP($C67,Name!$B$12:$R$67,2,FALSE)</f>
        <v>#N/A</v>
      </c>
      <c r="E67" s="148" t="e">
        <f>VLOOKUP($C67,Name!$B$12:$R$67,3,FALSE)</f>
        <v>#N/A</v>
      </c>
      <c r="F67" s="196" t="e">
        <f>VLOOKUP($C67,Name!$B$12:$R$67,4,FALSE)</f>
        <v>#N/A</v>
      </c>
      <c r="G67" s="233" t="s">
        <v>36</v>
      </c>
      <c r="H67" s="199" t="e">
        <f>VLOOKUP($C67,Name!$B$12:$R$67,6,FALSE)</f>
        <v>#N/A</v>
      </c>
      <c r="I67" s="147" t="e">
        <f>VLOOKUP($C67,Name!$B$12:$R$67,7,FALSE)</f>
        <v>#N/A</v>
      </c>
      <c r="J67" s="200" t="e">
        <f>VLOOKUP($C67,Name!$B$12:$R$67,8,FALSE)</f>
        <v>#N/A</v>
      </c>
      <c r="K67" s="148" t="e">
        <f>VLOOKUP($C67,Name!$B$12:$R$67,9,FALSE)</f>
        <v>#N/A</v>
      </c>
      <c r="L67" s="147" t="e">
        <f>VLOOKUP($C67,Name!$B$12:$R$67,10,FALSE)</f>
        <v>#N/A</v>
      </c>
      <c r="M67" s="147" t="e">
        <f>VLOOKUP($C67,Name!$B$12:$R$67,11,FALSE)</f>
        <v>#N/A</v>
      </c>
      <c r="N67" s="188" t="e">
        <f>VLOOKUP($C67,Name!$B$12:$R$67,12,FALSE)</f>
        <v>#N/A</v>
      </c>
      <c r="O67" s="148" t="e">
        <f>VLOOKUP($C67,Name!$B$12:$R$67,13,FALSE)</f>
        <v>#N/A</v>
      </c>
      <c r="P67" s="147" t="e">
        <f>VLOOKUP($C67,Name!$B$12:$R$67,14,FALSE)</f>
        <v>#N/A</v>
      </c>
      <c r="Q67" s="147" t="e">
        <f>VLOOKUP($C67,Name!$B$12:$R$67,15,FALSE)</f>
        <v>#N/A</v>
      </c>
      <c r="R67" s="148" t="e">
        <f>VLOOKUP($C67,Name!$B$12:$R$67,16,FALSE)</f>
        <v>#N/A</v>
      </c>
      <c r="S67" s="196" t="e">
        <f>VLOOKUP($C67,Name!$B$12:$R$67,17,FALSE)</f>
        <v>#N/A</v>
      </c>
      <c r="T67" s="83"/>
      <c r="U67" s="83"/>
      <c r="V67" s="83"/>
      <c r="W67" s="83"/>
      <c r="X67" s="83"/>
      <c r="Y67" s="84"/>
      <c r="Z67" s="173">
        <f t="shared" si="30"/>
        <v>0</v>
      </c>
      <c r="AA67" s="184"/>
      <c r="AC67" s="41">
        <f t="shared" si="1"/>
        <v>0</v>
      </c>
      <c r="AD67" s="41">
        <f t="shared" si="28"/>
        <v>0</v>
      </c>
      <c r="AE67" s="41">
        <f t="shared" si="29"/>
        <v>0</v>
      </c>
    </row>
    <row r="68" spans="1:31" ht="20.100000000000001" customHeight="1" thickBot="1" x14ac:dyDescent="0.3">
      <c r="A68" s="139">
        <f>Name!$E$7</f>
        <v>0</v>
      </c>
      <c r="B68" s="111">
        <v>30</v>
      </c>
      <c r="C68" s="171"/>
      <c r="D68" s="188" t="e">
        <f>VLOOKUP($C68,Name!$B$12:$R$67,2,FALSE)</f>
        <v>#N/A</v>
      </c>
      <c r="E68" s="148" t="e">
        <f>VLOOKUP($C68,Name!$B$12:$R$67,3,FALSE)</f>
        <v>#N/A</v>
      </c>
      <c r="F68" s="196" t="e">
        <f>VLOOKUP($C68,Name!$B$12:$R$67,4,FALSE)</f>
        <v>#N/A</v>
      </c>
      <c r="G68" s="233" t="s">
        <v>36</v>
      </c>
      <c r="H68" s="199" t="e">
        <f>VLOOKUP($C68,Name!$B$12:$R$67,6,FALSE)</f>
        <v>#N/A</v>
      </c>
      <c r="I68" s="147" t="e">
        <f>VLOOKUP($C68,Name!$B$12:$R$67,7,FALSE)</f>
        <v>#N/A</v>
      </c>
      <c r="J68" s="200" t="e">
        <f>VLOOKUP($C68,Name!$B$12:$R$67,8,FALSE)</f>
        <v>#N/A</v>
      </c>
      <c r="K68" s="148" t="e">
        <f>VLOOKUP($C68,Name!$B$12:$R$67,9,FALSE)</f>
        <v>#N/A</v>
      </c>
      <c r="L68" s="147" t="e">
        <f>VLOOKUP($C68,Name!$B$12:$R$67,10,FALSE)</f>
        <v>#N/A</v>
      </c>
      <c r="M68" s="147" t="e">
        <f>VLOOKUP($C68,Name!$B$12:$R$67,11,FALSE)</f>
        <v>#N/A</v>
      </c>
      <c r="N68" s="188" t="e">
        <f>VLOOKUP($C68,Name!$B$12:$R$67,12,FALSE)</f>
        <v>#N/A</v>
      </c>
      <c r="O68" s="148" t="e">
        <f>VLOOKUP($C68,Name!$B$12:$R$67,13,FALSE)</f>
        <v>#N/A</v>
      </c>
      <c r="P68" s="147" t="e">
        <f>VLOOKUP($C68,Name!$B$12:$R$67,14,FALSE)</f>
        <v>#N/A</v>
      </c>
      <c r="Q68" s="147" t="e">
        <f>VLOOKUP($C68,Name!$B$12:$R$67,15,FALSE)</f>
        <v>#N/A</v>
      </c>
      <c r="R68" s="148" t="e">
        <f>VLOOKUP($C68,Name!$B$12:$R$67,16,FALSE)</f>
        <v>#N/A</v>
      </c>
      <c r="S68" s="196" t="e">
        <f>VLOOKUP($C68,Name!$B$12:$R$67,17,FALSE)</f>
        <v>#N/A</v>
      </c>
      <c r="T68" s="83"/>
      <c r="U68" s="83"/>
      <c r="V68" s="83"/>
      <c r="W68" s="83"/>
      <c r="X68" s="83"/>
      <c r="Y68" s="84"/>
      <c r="Z68" s="238">
        <f>SUM(T68:Y68)</f>
        <v>0</v>
      </c>
      <c r="AA68" s="184"/>
      <c r="AC68" s="41">
        <f t="shared" si="1"/>
        <v>0</v>
      </c>
      <c r="AD68" s="41">
        <f t="shared" si="28"/>
        <v>0</v>
      </c>
      <c r="AE68" s="41">
        <f t="shared" si="29"/>
        <v>0</v>
      </c>
    </row>
    <row r="69" spans="1:31" ht="20.100000000000001" customHeight="1" x14ac:dyDescent="0.25">
      <c r="B69" s="20"/>
      <c r="C69" s="20"/>
      <c r="D69" s="19"/>
      <c r="E69" s="19"/>
      <c r="F69" s="20"/>
      <c r="G69" s="20"/>
      <c r="H69" s="20"/>
      <c r="I69" s="20"/>
      <c r="J69" s="116"/>
      <c r="K69" s="19"/>
      <c r="L69" s="20"/>
      <c r="M69" s="20"/>
      <c r="N69" s="19"/>
      <c r="O69" s="19"/>
      <c r="P69" s="20"/>
      <c r="Q69" s="20"/>
      <c r="R69" s="20"/>
      <c r="S69" s="20"/>
      <c r="T69" s="20"/>
      <c r="U69" s="11"/>
      <c r="V69" s="11"/>
      <c r="W69" s="11"/>
      <c r="X69" s="11"/>
      <c r="Y69" s="11"/>
      <c r="Z69" s="11"/>
      <c r="AA69" s="11"/>
      <c r="AB69" s="20"/>
      <c r="AC69" s="11"/>
      <c r="AD69" s="11"/>
      <c r="AE69" s="20"/>
    </row>
    <row r="70" spans="1:31" ht="20.100000000000001" customHeight="1" x14ac:dyDescent="0.25">
      <c r="D70" s="49"/>
      <c r="E70" s="49"/>
    </row>
    <row r="71" spans="1:31" ht="20.100000000000001" customHeight="1" x14ac:dyDescent="0.25">
      <c r="D71" s="49"/>
      <c r="E71" s="49"/>
    </row>
    <row r="72" spans="1:31" ht="20.100000000000001" customHeight="1" x14ac:dyDescent="0.25">
      <c r="D72" s="49"/>
      <c r="E72" s="49"/>
    </row>
    <row r="73" spans="1:31" ht="20.100000000000001" customHeight="1" x14ac:dyDescent="0.25">
      <c r="D73" s="49"/>
      <c r="E73" s="49"/>
    </row>
    <row r="74" spans="1:31" ht="20.100000000000001" customHeight="1" x14ac:dyDescent="0.25">
      <c r="D74" s="49"/>
      <c r="E74" s="49"/>
    </row>
    <row r="75" spans="1:31" ht="20.100000000000001" customHeight="1" x14ac:dyDescent="0.25">
      <c r="D75" s="49"/>
      <c r="E75" s="49"/>
    </row>
    <row r="76" spans="1:31" ht="20.100000000000001" customHeight="1" x14ac:dyDescent="0.25">
      <c r="D76" s="49"/>
      <c r="E76" s="49"/>
    </row>
    <row r="77" spans="1:31" ht="20.100000000000001" customHeight="1" x14ac:dyDescent="0.25">
      <c r="D77" s="49"/>
      <c r="E77" s="49"/>
    </row>
    <row r="78" spans="1:31" ht="20.100000000000001" customHeight="1" x14ac:dyDescent="0.25">
      <c r="D78" s="49"/>
      <c r="E78" s="49"/>
    </row>
    <row r="79" spans="1:31" x14ac:dyDescent="0.25">
      <c r="D79" s="49"/>
      <c r="E79" s="49"/>
    </row>
    <row r="80" spans="1:31" x14ac:dyDescent="0.25">
      <c r="D80" s="49"/>
      <c r="E80" s="49"/>
    </row>
    <row r="81" spans="4:7" x14ac:dyDescent="0.25">
      <c r="D81" s="49"/>
      <c r="E81" s="49"/>
    </row>
    <row r="82" spans="4:7" x14ac:dyDescent="0.25">
      <c r="D82" s="49"/>
      <c r="E82" s="49"/>
    </row>
    <row r="83" spans="4:7" x14ac:dyDescent="0.25">
      <c r="D83" s="49"/>
      <c r="E83" s="49"/>
    </row>
    <row r="84" spans="4:7" x14ac:dyDescent="0.25">
      <c r="D84" s="49"/>
      <c r="E84" s="49"/>
    </row>
    <row r="85" spans="4:7" x14ac:dyDescent="0.25">
      <c r="D85" s="49"/>
      <c r="E85" s="49"/>
    </row>
    <row r="86" spans="4:7" x14ac:dyDescent="0.25">
      <c r="D86" s="49"/>
      <c r="E86" s="49"/>
      <c r="G86" s="41" t="s">
        <v>85</v>
      </c>
    </row>
    <row r="87" spans="4:7" x14ac:dyDescent="0.25">
      <c r="D87" s="49"/>
      <c r="E87" s="49"/>
      <c r="G87" s="41" t="s">
        <v>79</v>
      </c>
    </row>
    <row r="88" spans="4:7" x14ac:dyDescent="0.25">
      <c r="D88" s="49"/>
      <c r="E88" s="49"/>
    </row>
    <row r="89" spans="4:7" x14ac:dyDescent="0.25">
      <c r="D89" s="49"/>
      <c r="E89" s="49"/>
    </row>
    <row r="90" spans="4:7" x14ac:dyDescent="0.25">
      <c r="D90" s="49"/>
      <c r="E90" s="49"/>
    </row>
    <row r="91" spans="4:7" x14ac:dyDescent="0.25">
      <c r="D91" s="49"/>
      <c r="E91" s="49"/>
    </row>
    <row r="92" spans="4:7" x14ac:dyDescent="0.25">
      <c r="D92" s="49"/>
      <c r="E92" s="49"/>
    </row>
    <row r="93" spans="4:7" x14ac:dyDescent="0.25">
      <c r="D93" s="49"/>
      <c r="E93" s="49"/>
    </row>
    <row r="94" spans="4:7" x14ac:dyDescent="0.25">
      <c r="D94" s="49"/>
      <c r="E94" s="49"/>
    </row>
    <row r="95" spans="4:7" x14ac:dyDescent="0.25">
      <c r="D95" s="49"/>
      <c r="E95" s="49"/>
    </row>
    <row r="96" spans="4:7" x14ac:dyDescent="0.25">
      <c r="D96" s="49"/>
      <c r="E96" s="49"/>
    </row>
    <row r="97" spans="4:5" x14ac:dyDescent="0.25">
      <c r="D97" s="49"/>
      <c r="E97" s="49"/>
    </row>
    <row r="98" spans="4:5" x14ac:dyDescent="0.25">
      <c r="D98" s="49"/>
      <c r="E98" s="49"/>
    </row>
    <row r="99" spans="4:5" x14ac:dyDescent="0.25">
      <c r="D99" s="49"/>
      <c r="E99" s="49"/>
    </row>
  </sheetData>
  <sheetProtection algorithmName="SHA-512" hashValue="NS0rRCxHjQc/Ya+t3mdyNPUxucTK5vftzgiVbTFpx9FMaO0qXMtqKYq3+fCle2O2viYMZTx/tMGjK8ZM58gC2A==" saltValue="4bJvq8mZq70wKf51STkX+w==" spinCount="100000" sheet="1" objects="1" scenarios="1"/>
  <mergeCells count="12">
    <mergeCell ref="N10:Q10"/>
    <mergeCell ref="D38:F38"/>
    <mergeCell ref="T10:V10"/>
    <mergeCell ref="W10:Y10"/>
    <mergeCell ref="D2:F2"/>
    <mergeCell ref="D3:F3"/>
    <mergeCell ref="D4:F4"/>
    <mergeCell ref="E5:F5"/>
    <mergeCell ref="E6:F6"/>
    <mergeCell ref="T6:AA6"/>
    <mergeCell ref="T4:AA4"/>
    <mergeCell ref="E7:F7"/>
  </mergeCells>
  <dataValidations count="1">
    <dataValidation type="list" showInputMessage="1" showErrorMessage="1" sqref="G14:G37">
      <formula1>$H$86:$H$88</formula1>
    </dataValidation>
  </dataValidations>
  <printOptions gridLines="1"/>
  <pageMargins left="0.25" right="0.25" top="0.75" bottom="0.75" header="0.3" footer="0.3"/>
  <pageSetup scale="37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3"/>
  <sheetViews>
    <sheetView workbookViewId="0">
      <pane xSplit="6" ySplit="12" topLeftCell="G13" activePane="bottomRight" state="frozen"/>
      <selection pane="topRight" activeCell="E1" sqref="E1"/>
      <selection pane="bottomLeft" activeCell="A12" sqref="A12"/>
      <selection pane="bottomRight"/>
    </sheetView>
  </sheetViews>
  <sheetFormatPr defaultColWidth="8.85546875" defaultRowHeight="15" x14ac:dyDescent="0.25"/>
  <cols>
    <col min="1" max="1" width="11.28515625" style="41" customWidth="1"/>
    <col min="2" max="3" width="10.7109375" style="41" customWidth="1"/>
    <col min="4" max="5" width="17.7109375" style="40" customWidth="1"/>
    <col min="6" max="6" width="6.7109375" style="41" customWidth="1"/>
    <col min="7" max="9" width="13.7109375" style="41" customWidth="1"/>
    <col min="10" max="10" width="14.7109375" style="42" customWidth="1"/>
    <col min="11" max="11" width="25.7109375" style="49" customWidth="1"/>
    <col min="12" max="12" width="12.7109375" style="41" customWidth="1"/>
    <col min="13" max="13" width="11.7109375" style="41" customWidth="1"/>
    <col min="14" max="14" width="35.7109375" style="49" customWidth="1"/>
    <col min="15" max="15" width="25.7109375" style="49" customWidth="1"/>
    <col min="16" max="16" width="7.7109375" style="41" customWidth="1"/>
    <col min="17" max="17" width="8.7109375" style="41" customWidth="1"/>
    <col min="18" max="18" width="35.7109375" style="41" customWidth="1"/>
    <col min="19" max="19" width="13.28515625" style="41" customWidth="1"/>
    <col min="20" max="20" width="8.85546875" style="41"/>
    <col min="21" max="25" width="8.85546875" style="40"/>
    <col min="26" max="26" width="8.7109375" style="41" customWidth="1"/>
    <col min="27" max="27" width="8.7109375" style="40" customWidth="1"/>
    <col min="28" max="30" width="8.85546875" style="40"/>
    <col min="31" max="34" width="8.85546875" style="2"/>
    <col min="35" max="35" width="8.85546875" style="1"/>
  </cols>
  <sheetData>
    <row r="1" spans="1:28" ht="20.100000000000001" customHeight="1" x14ac:dyDescent="0.25"/>
    <row r="2" spans="1:28" ht="20.100000000000001" customHeight="1" x14ac:dyDescent="0.25">
      <c r="D2" s="245" t="s">
        <v>0</v>
      </c>
      <c r="E2" s="245"/>
      <c r="F2" s="245"/>
      <c r="N2" s="40"/>
      <c r="O2" s="40"/>
      <c r="R2" s="40"/>
      <c r="T2" s="40"/>
    </row>
    <row r="3" spans="1:28" ht="20.100000000000001" customHeight="1" thickBot="1" x14ac:dyDescent="0.3">
      <c r="D3" s="245" t="s">
        <v>71</v>
      </c>
      <c r="E3" s="245"/>
      <c r="F3" s="245"/>
      <c r="N3" s="40"/>
      <c r="O3" s="40"/>
      <c r="R3" s="40"/>
      <c r="T3" s="40"/>
    </row>
    <row r="4" spans="1:28" ht="20.100000000000001" customHeight="1" thickBot="1" x14ac:dyDescent="0.3">
      <c r="D4" s="246" t="s">
        <v>51</v>
      </c>
      <c r="E4" s="246"/>
      <c r="F4" s="246"/>
      <c r="G4" s="51"/>
      <c r="N4" s="40"/>
      <c r="O4" s="40"/>
      <c r="R4" s="40"/>
      <c r="T4" s="256" t="s">
        <v>51</v>
      </c>
      <c r="U4" s="267"/>
      <c r="V4" s="267"/>
      <c r="W4" s="267"/>
      <c r="X4" s="267"/>
      <c r="Y4" s="267"/>
      <c r="Z4" s="101"/>
      <c r="AA4" s="102"/>
    </row>
    <row r="5" spans="1:28" ht="20.100000000000001" customHeight="1" thickBot="1" x14ac:dyDescent="0.3">
      <c r="D5" s="9" t="s">
        <v>24</v>
      </c>
      <c r="E5" s="259">
        <f>Name!E5</f>
        <v>0</v>
      </c>
      <c r="F5" s="260"/>
      <c r="N5" s="40"/>
      <c r="O5" s="40"/>
      <c r="R5" s="40"/>
      <c r="T5" s="40"/>
    </row>
    <row r="6" spans="1:28" ht="20.100000000000001" customHeight="1" thickBot="1" x14ac:dyDescent="0.3">
      <c r="D6" s="9" t="s">
        <v>25</v>
      </c>
      <c r="E6" s="253">
        <f>Name!E6</f>
        <v>0</v>
      </c>
      <c r="F6" s="254"/>
      <c r="N6" s="40"/>
      <c r="O6" s="40"/>
      <c r="R6" s="40"/>
      <c r="T6" s="255" t="s">
        <v>50</v>
      </c>
      <c r="U6" s="255"/>
      <c r="V6" s="255"/>
      <c r="W6" s="255"/>
      <c r="X6" s="255"/>
      <c r="Y6" s="255"/>
    </row>
    <row r="7" spans="1:28" ht="20.100000000000001" customHeight="1" thickBot="1" x14ac:dyDescent="0.3">
      <c r="D7" s="9" t="s">
        <v>72</v>
      </c>
      <c r="E7" s="261">
        <f>Name!E7</f>
        <v>0</v>
      </c>
      <c r="F7" s="262"/>
      <c r="N7" s="40"/>
      <c r="O7" s="40"/>
      <c r="R7" s="40"/>
      <c r="T7" s="50"/>
      <c r="U7" s="50"/>
      <c r="V7" s="50"/>
      <c r="W7" s="50"/>
      <c r="X7" s="50"/>
      <c r="Y7" s="50"/>
    </row>
    <row r="8" spans="1:28" ht="20.100000000000001" customHeight="1" thickBot="1" x14ac:dyDescent="0.3">
      <c r="E8" s="9"/>
      <c r="F8" s="51"/>
      <c r="G8" s="51"/>
      <c r="H8" s="51"/>
      <c r="I8" s="51"/>
      <c r="J8" s="128"/>
      <c r="K8" s="52"/>
      <c r="L8" s="51"/>
      <c r="M8" s="51"/>
      <c r="N8" s="9"/>
      <c r="O8" s="9"/>
      <c r="P8" s="51"/>
      <c r="Q8" s="51"/>
      <c r="R8" s="9"/>
      <c r="S8" s="51"/>
      <c r="T8" s="9"/>
    </row>
    <row r="9" spans="1:28" ht="20.100000000000001" customHeight="1" x14ac:dyDescent="0.25">
      <c r="A9" s="137" t="s">
        <v>74</v>
      </c>
      <c r="B9" s="110"/>
      <c r="C9" s="107"/>
      <c r="D9" s="10"/>
      <c r="E9" s="11"/>
      <c r="F9" s="12"/>
      <c r="G9" s="112" t="s">
        <v>77</v>
      </c>
      <c r="H9" s="14"/>
      <c r="I9" s="15" t="s">
        <v>18</v>
      </c>
      <c r="J9" s="16" t="s">
        <v>22</v>
      </c>
      <c r="K9" s="55"/>
      <c r="L9" s="15"/>
      <c r="M9" s="12" t="s">
        <v>64</v>
      </c>
      <c r="N9" s="18"/>
      <c r="O9" s="19"/>
      <c r="P9" s="20"/>
      <c r="Q9" s="20"/>
      <c r="R9" s="20"/>
      <c r="S9" s="12"/>
      <c r="T9" s="20"/>
      <c r="U9" s="11"/>
      <c r="V9" s="11"/>
      <c r="W9" s="11"/>
      <c r="X9" s="98"/>
      <c r="Y9" s="56"/>
    </row>
    <row r="10" spans="1:28" ht="20.100000000000001" customHeight="1" x14ac:dyDescent="0.25">
      <c r="A10" s="138" t="s">
        <v>75</v>
      </c>
      <c r="B10" s="89" t="s">
        <v>32</v>
      </c>
      <c r="C10" s="108" t="s">
        <v>67</v>
      </c>
      <c r="D10" s="21"/>
      <c r="F10" s="23"/>
      <c r="G10" s="113" t="s">
        <v>78</v>
      </c>
      <c r="H10" s="25" t="s">
        <v>5</v>
      </c>
      <c r="I10" s="39" t="s">
        <v>19</v>
      </c>
      <c r="J10" s="58" t="s">
        <v>20</v>
      </c>
      <c r="K10" s="59"/>
      <c r="L10" s="26" t="s">
        <v>61</v>
      </c>
      <c r="M10" s="41" t="s">
        <v>126</v>
      </c>
      <c r="N10" s="243" t="s">
        <v>11</v>
      </c>
      <c r="O10" s="244"/>
      <c r="P10" s="244"/>
      <c r="Q10" s="244"/>
      <c r="R10" s="26"/>
      <c r="S10" s="30" t="s">
        <v>16</v>
      </c>
      <c r="T10" s="243"/>
      <c r="U10" s="263"/>
      <c r="V10" s="263"/>
      <c r="W10" s="263"/>
      <c r="X10" s="61" t="s">
        <v>7</v>
      </c>
      <c r="Y10" s="61" t="s">
        <v>32</v>
      </c>
      <c r="Z10" s="41" t="s">
        <v>32</v>
      </c>
      <c r="AA10" s="41" t="s">
        <v>41</v>
      </c>
      <c r="AB10" s="41"/>
    </row>
    <row r="11" spans="1:28" ht="20.100000000000001" customHeight="1" x14ac:dyDescent="0.25">
      <c r="A11" s="138" t="s">
        <v>76</v>
      </c>
      <c r="B11" s="89" t="s">
        <v>68</v>
      </c>
      <c r="C11" s="108" t="s">
        <v>68</v>
      </c>
      <c r="D11" s="63" t="s">
        <v>1</v>
      </c>
      <c r="E11" s="59" t="s">
        <v>2</v>
      </c>
      <c r="F11" s="30" t="s">
        <v>3</v>
      </c>
      <c r="G11" s="113" t="s">
        <v>79</v>
      </c>
      <c r="H11" s="25" t="s">
        <v>4</v>
      </c>
      <c r="I11" s="39" t="s">
        <v>23</v>
      </c>
      <c r="J11" s="58" t="s">
        <v>21</v>
      </c>
      <c r="K11" s="59" t="s">
        <v>6</v>
      </c>
      <c r="L11" s="39" t="s">
        <v>62</v>
      </c>
      <c r="M11" s="41" t="s">
        <v>123</v>
      </c>
      <c r="N11" s="63" t="s">
        <v>12</v>
      </c>
      <c r="O11" s="62" t="s">
        <v>13</v>
      </c>
      <c r="P11" s="26" t="s">
        <v>14</v>
      </c>
      <c r="Q11" s="26" t="s">
        <v>15</v>
      </c>
      <c r="R11" s="26" t="s">
        <v>65</v>
      </c>
      <c r="S11" s="30" t="s">
        <v>17</v>
      </c>
      <c r="T11" s="39" t="s">
        <v>9</v>
      </c>
      <c r="U11" s="39" t="s">
        <v>10</v>
      </c>
      <c r="V11" s="39" t="s">
        <v>37</v>
      </c>
      <c r="W11" s="39" t="s">
        <v>38</v>
      </c>
      <c r="X11" s="61" t="s">
        <v>8</v>
      </c>
      <c r="Y11" s="61" t="s">
        <v>8</v>
      </c>
      <c r="Z11" s="41" t="s">
        <v>7</v>
      </c>
      <c r="AA11" s="41" t="s">
        <v>7</v>
      </c>
      <c r="AB11" s="41"/>
    </row>
    <row r="12" spans="1:28" ht="9.9499999999999993" customHeight="1" x14ac:dyDescent="0.25">
      <c r="A12" s="135"/>
      <c r="B12" s="67"/>
      <c r="C12" s="109"/>
      <c r="D12" s="70"/>
      <c r="E12" s="66"/>
      <c r="F12" s="72"/>
      <c r="G12" s="67"/>
      <c r="H12" s="68"/>
      <c r="I12" s="64"/>
      <c r="J12" s="69"/>
      <c r="K12" s="66"/>
      <c r="L12" s="64"/>
      <c r="M12" s="64"/>
      <c r="N12" s="70"/>
      <c r="O12" s="65"/>
      <c r="P12" s="71"/>
      <c r="Q12" s="71"/>
      <c r="R12" s="71"/>
      <c r="S12" s="72"/>
      <c r="T12" s="64"/>
      <c r="U12" s="73"/>
      <c r="V12" s="73"/>
      <c r="W12" s="73"/>
      <c r="X12" s="99"/>
      <c r="Y12" s="76"/>
      <c r="AA12" s="41"/>
      <c r="AB12" s="41"/>
    </row>
    <row r="13" spans="1:28" ht="20.100000000000001" customHeight="1" thickBot="1" x14ac:dyDescent="0.3">
      <c r="B13" s="24"/>
      <c r="C13" s="57"/>
      <c r="D13" s="129" t="s">
        <v>33</v>
      </c>
      <c r="E13" s="49"/>
      <c r="G13" s="24"/>
      <c r="H13" s="77"/>
      <c r="N13" s="78"/>
      <c r="O13" s="79"/>
      <c r="P13" s="29"/>
      <c r="Q13" s="29"/>
      <c r="R13" s="29"/>
      <c r="S13" s="23"/>
      <c r="U13" s="41"/>
      <c r="V13" s="41"/>
      <c r="W13" s="41"/>
      <c r="X13" s="173"/>
      <c r="Y13" s="175" t="s">
        <v>66</v>
      </c>
      <c r="Z13" s="176"/>
      <c r="AA13" s="176"/>
      <c r="AB13" s="41"/>
    </row>
    <row r="14" spans="1:28" ht="20.100000000000001" customHeight="1" thickBot="1" x14ac:dyDescent="0.3">
      <c r="A14" s="41">
        <f>Name!$E$7</f>
        <v>0</v>
      </c>
      <c r="B14" s="114" t="s">
        <v>27</v>
      </c>
      <c r="C14" s="170"/>
      <c r="D14" s="185" t="e">
        <f>VLOOKUP($C14,Name!$B$12:$R$67,2,FALSE)</f>
        <v>#N/A</v>
      </c>
      <c r="E14" s="186" t="e">
        <f>VLOOKUP($C14,Name!$B$12:$R$67,3,FALSE)</f>
        <v>#N/A</v>
      </c>
      <c r="F14" s="195" t="e">
        <f>VLOOKUP($C14,Name!$B$12:$R$67,4,FALSE)</f>
        <v>#N/A</v>
      </c>
      <c r="G14" s="121"/>
      <c r="H14" s="197" t="e">
        <f>VLOOKUP($C14,Name!$B$12:$R$67,6,FALSE)</f>
        <v>#N/A</v>
      </c>
      <c r="I14" s="187" t="e">
        <f>VLOOKUP($C14,Name!$B$12:$R$67,7,FALSE)</f>
        <v>#N/A</v>
      </c>
      <c r="J14" s="198" t="e">
        <f>VLOOKUP($C14,Name!$B$12:$R$67,8,FALSE)</f>
        <v>#N/A</v>
      </c>
      <c r="K14" s="185" t="e">
        <f>VLOOKUP($C14,Name!$B$12:$R$67,9,FALSE)</f>
        <v>#N/A</v>
      </c>
      <c r="L14" s="187" t="e">
        <f>VLOOKUP($C14,Name!$B$12:$R$67,10,FALSE)</f>
        <v>#N/A</v>
      </c>
      <c r="M14" s="195" t="e">
        <f>VLOOKUP($C14,Name!$B$12:$R$67,11,FALSE)</f>
        <v>#N/A</v>
      </c>
      <c r="N14" s="185" t="e">
        <f>VLOOKUP($C14,Name!$B$12:$R$67,12,FALSE)</f>
        <v>#N/A</v>
      </c>
      <c r="O14" s="186" t="e">
        <f>VLOOKUP($C14,Name!$B$12:$R$67,13,FALSE)</f>
        <v>#N/A</v>
      </c>
      <c r="P14" s="187" t="e">
        <f>VLOOKUP($C14,Name!$B$12:$R$67,14,FALSE)</f>
        <v>#N/A</v>
      </c>
      <c r="Q14" s="187" t="e">
        <f>VLOOKUP($C14,Name!$B$12:$R$67,15,FALSE)</f>
        <v>#N/A</v>
      </c>
      <c r="R14" s="186" t="e">
        <f>VLOOKUP($C14,Name!$B$12:$R$67,16,FALSE)</f>
        <v>#N/A</v>
      </c>
      <c r="S14" s="195" t="e">
        <f>VLOOKUP($C14,Name!$B$12:$R$67,17,FALSE)</f>
        <v>#N/A</v>
      </c>
      <c r="T14" s="127"/>
      <c r="U14" s="117"/>
      <c r="V14" s="117"/>
      <c r="W14" s="117"/>
      <c r="X14" s="237">
        <f t="shared" ref="X14:X31" si="0">SUM(T14:W14)</f>
        <v>0</v>
      </c>
      <c r="Y14" s="178">
        <f>SUM(X14:X16)</f>
        <v>0</v>
      </c>
      <c r="Z14" s="176">
        <f>SUM(X14:X16)</f>
        <v>0</v>
      </c>
      <c r="AA14" s="176">
        <f t="shared" ref="AA14:AA31" si="1">SUM(T14:W14)</f>
        <v>0</v>
      </c>
      <c r="AB14" s="41"/>
    </row>
    <row r="15" spans="1:28" ht="20.100000000000001" customHeight="1" x14ac:dyDescent="0.25">
      <c r="A15" s="41">
        <f>Name!$E$7</f>
        <v>0</v>
      </c>
      <c r="B15" s="24" t="s">
        <v>27</v>
      </c>
      <c r="C15" s="168"/>
      <c r="D15" s="188" t="e">
        <f>VLOOKUP($C15,Name!$B$12:$R$67,2,FALSE)</f>
        <v>#N/A</v>
      </c>
      <c r="E15" s="148" t="e">
        <f>VLOOKUP($C15,Name!$B$12:$R$67,3,FALSE)</f>
        <v>#N/A</v>
      </c>
      <c r="F15" s="196" t="e">
        <f>VLOOKUP($C15,Name!$B$12:$R$67,4,FALSE)</f>
        <v>#N/A</v>
      </c>
      <c r="G15" s="122"/>
      <c r="H15" s="199" t="e">
        <f>VLOOKUP($C15,Name!$B$12:$R$67,6,FALSE)</f>
        <v>#N/A</v>
      </c>
      <c r="I15" s="147" t="e">
        <f>VLOOKUP($C15,Name!$B$12:$R$67,7,FALSE)</f>
        <v>#N/A</v>
      </c>
      <c r="J15" s="200" t="e">
        <f>VLOOKUP($C15,Name!$B$12:$R$67,8,FALSE)</f>
        <v>#N/A</v>
      </c>
      <c r="K15" s="188" t="e">
        <f>VLOOKUP($C15,Name!$B$12:$R$67,9,FALSE)</f>
        <v>#N/A</v>
      </c>
      <c r="L15" s="147" t="e">
        <f>VLOOKUP($C15,Name!$B$12:$R$67,10,FALSE)</f>
        <v>#N/A</v>
      </c>
      <c r="M15" s="196" t="e">
        <f>VLOOKUP($C15,Name!$B$12:$R$67,11,FALSE)</f>
        <v>#N/A</v>
      </c>
      <c r="N15" s="188" t="e">
        <f>VLOOKUP($C15,Name!$B$12:$R$67,12,FALSE)</f>
        <v>#N/A</v>
      </c>
      <c r="O15" s="148" t="e">
        <f>VLOOKUP($C15,Name!$B$12:$R$67,13,FALSE)</f>
        <v>#N/A</v>
      </c>
      <c r="P15" s="147" t="e">
        <f>VLOOKUP($C15,Name!$B$12:$R$67,14,FALSE)</f>
        <v>#N/A</v>
      </c>
      <c r="Q15" s="147" t="e">
        <f>VLOOKUP($C15,Name!$B$12:$R$67,15,FALSE)</f>
        <v>#N/A</v>
      </c>
      <c r="R15" s="148" t="e">
        <f>VLOOKUP($C15,Name!$B$12:$R$67,16,FALSE)</f>
        <v>#N/A</v>
      </c>
      <c r="S15" s="196" t="e">
        <f>VLOOKUP($C15,Name!$B$12:$R$67,17,FALSE)</f>
        <v>#N/A</v>
      </c>
      <c r="T15" s="83"/>
      <c r="U15" s="83"/>
      <c r="V15" s="83"/>
      <c r="W15" s="83"/>
      <c r="X15" s="173">
        <f t="shared" si="0"/>
        <v>0</v>
      </c>
      <c r="Y15" s="175" t="s">
        <v>66</v>
      </c>
      <c r="Z15" s="176"/>
      <c r="AA15" s="176">
        <f t="shared" si="1"/>
        <v>0</v>
      </c>
      <c r="AB15" s="41"/>
    </row>
    <row r="16" spans="1:28" ht="20.100000000000001" customHeight="1" thickBot="1" x14ac:dyDescent="0.3">
      <c r="A16" s="41">
        <f>Name!$E$7</f>
        <v>0</v>
      </c>
      <c r="B16" s="24" t="s">
        <v>27</v>
      </c>
      <c r="C16" s="171"/>
      <c r="D16" s="189" t="e">
        <f>VLOOKUP($C16,Name!$B$12:$R$67,2,FALSE)</f>
        <v>#N/A</v>
      </c>
      <c r="E16" s="190" t="e">
        <f>VLOOKUP($C16,Name!$B$12:$R$67,3,FALSE)</f>
        <v>#N/A</v>
      </c>
      <c r="F16" s="203" t="e">
        <f>VLOOKUP($C16,Name!$B$12:$R$67,4,FALSE)</f>
        <v>#N/A</v>
      </c>
      <c r="G16" s="123"/>
      <c r="H16" s="201" t="e">
        <f>VLOOKUP($C16,Name!$B$12:$R$67,6,FALSE)</f>
        <v>#N/A</v>
      </c>
      <c r="I16" s="191" t="e">
        <f>VLOOKUP($C16,Name!$B$12:$R$67,7,FALSE)</f>
        <v>#N/A</v>
      </c>
      <c r="J16" s="202" t="e">
        <f>VLOOKUP($C16,Name!$B$12:$R$67,8,FALSE)</f>
        <v>#N/A</v>
      </c>
      <c r="K16" s="189" t="e">
        <f>VLOOKUP($C16,Name!$B$12:$R$67,9,FALSE)</f>
        <v>#N/A</v>
      </c>
      <c r="L16" s="191" t="e">
        <f>VLOOKUP($C16,Name!$B$12:$R$67,10,FALSE)</f>
        <v>#N/A</v>
      </c>
      <c r="M16" s="203" t="e">
        <f>VLOOKUP($C16,Name!$B$12:$R$67,11,FALSE)</f>
        <v>#N/A</v>
      </c>
      <c r="N16" s="189" t="e">
        <f>VLOOKUP($C16,Name!$B$12:$R$67,12,FALSE)</f>
        <v>#N/A</v>
      </c>
      <c r="O16" s="190" t="e">
        <f>VLOOKUP($C16,Name!$B$12:$R$67,13,FALSE)</f>
        <v>#N/A</v>
      </c>
      <c r="P16" s="191" t="e">
        <f>VLOOKUP($C16,Name!$B$12:$R$67,14,FALSE)</f>
        <v>#N/A</v>
      </c>
      <c r="Q16" s="191" t="e">
        <f>VLOOKUP($C16,Name!$B$12:$R$67,15,FALSE)</f>
        <v>#N/A</v>
      </c>
      <c r="R16" s="190" t="e">
        <f>VLOOKUP($C16,Name!$B$12:$R$67,16,FALSE)</f>
        <v>#N/A</v>
      </c>
      <c r="S16" s="203" t="e">
        <f>VLOOKUP($C16,Name!$B$12:$R$67,17,FALSE)</f>
        <v>#N/A</v>
      </c>
      <c r="T16" s="83"/>
      <c r="U16" s="83"/>
      <c r="V16" s="83"/>
      <c r="W16" s="83"/>
      <c r="X16" s="173">
        <f t="shared" si="0"/>
        <v>0</v>
      </c>
      <c r="Y16" s="175" t="s">
        <v>66</v>
      </c>
      <c r="Z16" s="176"/>
      <c r="AA16" s="176">
        <f t="shared" si="1"/>
        <v>0</v>
      </c>
      <c r="AB16" s="41"/>
    </row>
    <row r="17" spans="1:28" ht="20.100000000000001" customHeight="1" thickBot="1" x14ac:dyDescent="0.3">
      <c r="A17" s="41">
        <f>Name!$E$7</f>
        <v>0</v>
      </c>
      <c r="B17" s="114" t="s">
        <v>26</v>
      </c>
      <c r="C17" s="170"/>
      <c r="D17" s="230" t="e">
        <f>VLOOKUP($C17,Name!$B$12:$R$67,2,FALSE)</f>
        <v>#N/A</v>
      </c>
      <c r="E17" s="231" t="e">
        <f>VLOOKUP($C17,Name!$B$12:$R$67,3,FALSE)</f>
        <v>#N/A</v>
      </c>
      <c r="F17" s="232" t="e">
        <f>VLOOKUP($C17,Name!$B$12:$R$67,4,FALSE)</f>
        <v>#N/A</v>
      </c>
      <c r="G17" s="121"/>
      <c r="H17" s="235" t="e">
        <f>VLOOKUP($C17,Name!$B$12:$R$67,6,FALSE)</f>
        <v>#N/A</v>
      </c>
      <c r="I17" s="233" t="e">
        <f>VLOOKUP($C17,Name!$B$12:$R$67,7,FALSE)</f>
        <v>#N/A</v>
      </c>
      <c r="J17" s="236" t="e">
        <f>VLOOKUP($C17,Name!$B$12:$R$67,8,FALSE)</f>
        <v>#N/A</v>
      </c>
      <c r="K17" s="230" t="e">
        <f>VLOOKUP($C17,Name!$B$12:$R$67,9,FALSE)</f>
        <v>#N/A</v>
      </c>
      <c r="L17" s="233" t="e">
        <f>VLOOKUP($C17,Name!$B$12:$R$67,10,FALSE)</f>
        <v>#N/A</v>
      </c>
      <c r="M17" s="232" t="e">
        <f>VLOOKUP($C17,Name!$B$12:$R$67,11,FALSE)</f>
        <v>#N/A</v>
      </c>
      <c r="N17" s="230" t="e">
        <f>VLOOKUP($C17,Name!$B$12:$R$67,12,FALSE)</f>
        <v>#N/A</v>
      </c>
      <c r="O17" s="231" t="e">
        <f>VLOOKUP($C17,Name!$B$12:$R$67,13,FALSE)</f>
        <v>#N/A</v>
      </c>
      <c r="P17" s="233" t="e">
        <f>VLOOKUP($C17,Name!$B$12:$R$67,14,FALSE)</f>
        <v>#N/A</v>
      </c>
      <c r="Q17" s="233" t="e">
        <f>VLOOKUP($C17,Name!$B$12:$R$67,15,FALSE)</f>
        <v>#N/A</v>
      </c>
      <c r="R17" s="231" t="e">
        <f>VLOOKUP($C17,Name!$B$12:$R$67,16,FALSE)</f>
        <v>#N/A</v>
      </c>
      <c r="S17" s="232" t="e">
        <f>VLOOKUP($C17,Name!$B$12:$R$67,17,FALSE)</f>
        <v>#N/A</v>
      </c>
      <c r="T17" s="82"/>
      <c r="U17" s="82"/>
      <c r="V17" s="82"/>
      <c r="W17" s="82"/>
      <c r="X17" s="237">
        <f t="shared" si="0"/>
        <v>0</v>
      </c>
      <c r="Y17" s="178">
        <f>SUM(X17:X19)</f>
        <v>0</v>
      </c>
      <c r="Z17" s="176">
        <f>SUM(X17:X19)</f>
        <v>0</v>
      </c>
      <c r="AA17" s="176">
        <f t="shared" si="1"/>
        <v>0</v>
      </c>
      <c r="AB17" s="41"/>
    </row>
    <row r="18" spans="1:28" ht="20.100000000000001" customHeight="1" x14ac:dyDescent="0.25">
      <c r="A18" s="41">
        <f>Name!$E$7</f>
        <v>0</v>
      </c>
      <c r="B18" s="24" t="s">
        <v>26</v>
      </c>
      <c r="C18" s="168"/>
      <c r="D18" s="188" t="e">
        <f>VLOOKUP($C18,Name!$B$12:$R$67,2,FALSE)</f>
        <v>#N/A</v>
      </c>
      <c r="E18" s="148" t="e">
        <f>VLOOKUP($C18,Name!$B$12:$R$67,3,FALSE)</f>
        <v>#N/A</v>
      </c>
      <c r="F18" s="196" t="e">
        <f>VLOOKUP($C18,Name!$B$12:$R$67,4,FALSE)</f>
        <v>#N/A</v>
      </c>
      <c r="G18" s="122"/>
      <c r="H18" s="199" t="e">
        <f>VLOOKUP($C18,Name!$B$12:$R$67,6,FALSE)</f>
        <v>#N/A</v>
      </c>
      <c r="I18" s="147" t="e">
        <f>VLOOKUP($C18,Name!$B$12:$R$67,7,FALSE)</f>
        <v>#N/A</v>
      </c>
      <c r="J18" s="200" t="e">
        <f>VLOOKUP($C18,Name!$B$12:$R$67,8,FALSE)</f>
        <v>#N/A</v>
      </c>
      <c r="K18" s="188" t="e">
        <f>VLOOKUP($C18,Name!$B$12:$R$67,9,FALSE)</f>
        <v>#N/A</v>
      </c>
      <c r="L18" s="147" t="e">
        <f>VLOOKUP($C18,Name!$B$12:$R$67,10,FALSE)</f>
        <v>#N/A</v>
      </c>
      <c r="M18" s="196" t="e">
        <f>VLOOKUP($C18,Name!$B$12:$R$67,11,FALSE)</f>
        <v>#N/A</v>
      </c>
      <c r="N18" s="188" t="e">
        <f>VLOOKUP($C18,Name!$B$12:$R$67,12,FALSE)</f>
        <v>#N/A</v>
      </c>
      <c r="O18" s="148" t="e">
        <f>VLOOKUP($C18,Name!$B$12:$R$67,13,FALSE)</f>
        <v>#N/A</v>
      </c>
      <c r="P18" s="147" t="e">
        <f>VLOOKUP($C18,Name!$B$12:$R$67,14,FALSE)</f>
        <v>#N/A</v>
      </c>
      <c r="Q18" s="147" t="e">
        <f>VLOOKUP($C18,Name!$B$12:$R$67,15,FALSE)</f>
        <v>#N/A</v>
      </c>
      <c r="R18" s="148" t="e">
        <f>VLOOKUP($C18,Name!$B$12:$R$67,16,FALSE)</f>
        <v>#N/A</v>
      </c>
      <c r="S18" s="196" t="e">
        <f>VLOOKUP($C18,Name!$B$12:$R$67,17,FALSE)</f>
        <v>#N/A</v>
      </c>
      <c r="T18" s="83"/>
      <c r="U18" s="83"/>
      <c r="V18" s="83"/>
      <c r="W18" s="83"/>
      <c r="X18" s="173">
        <f t="shared" si="0"/>
        <v>0</v>
      </c>
      <c r="Y18" s="175" t="s">
        <v>66</v>
      </c>
      <c r="Z18" s="176"/>
      <c r="AA18" s="176">
        <f t="shared" si="1"/>
        <v>0</v>
      </c>
      <c r="AB18" s="41"/>
    </row>
    <row r="19" spans="1:28" ht="20.100000000000001" customHeight="1" thickBot="1" x14ac:dyDescent="0.3">
      <c r="A19" s="41">
        <f>Name!$E$7</f>
        <v>0</v>
      </c>
      <c r="B19" s="24" t="s">
        <v>26</v>
      </c>
      <c r="C19" s="171"/>
      <c r="D19" s="189" t="e">
        <f>VLOOKUP($C19,Name!$B$12:$R$67,2,FALSE)</f>
        <v>#N/A</v>
      </c>
      <c r="E19" s="190" t="e">
        <f>VLOOKUP($C19,Name!$B$12:$R$67,3,FALSE)</f>
        <v>#N/A</v>
      </c>
      <c r="F19" s="203" t="e">
        <f>VLOOKUP($C19,Name!$B$12:$R$67,4,FALSE)</f>
        <v>#N/A</v>
      </c>
      <c r="G19" s="123"/>
      <c r="H19" s="201" t="e">
        <f>VLOOKUP($C19,Name!$B$12:$R$67,6,FALSE)</f>
        <v>#N/A</v>
      </c>
      <c r="I19" s="191" t="e">
        <f>VLOOKUP($C19,Name!$B$12:$R$67,7,FALSE)</f>
        <v>#N/A</v>
      </c>
      <c r="J19" s="202" t="e">
        <f>VLOOKUP($C19,Name!$B$12:$R$67,8,FALSE)</f>
        <v>#N/A</v>
      </c>
      <c r="K19" s="189" t="e">
        <f>VLOOKUP($C19,Name!$B$12:$R$67,9,FALSE)</f>
        <v>#N/A</v>
      </c>
      <c r="L19" s="191" t="e">
        <f>VLOOKUP($C19,Name!$B$12:$R$67,10,FALSE)</f>
        <v>#N/A</v>
      </c>
      <c r="M19" s="203" t="e">
        <f>VLOOKUP($C19,Name!$B$12:$R$67,11,FALSE)</f>
        <v>#N/A</v>
      </c>
      <c r="N19" s="189" t="e">
        <f>VLOOKUP($C19,Name!$B$12:$R$67,12,FALSE)</f>
        <v>#N/A</v>
      </c>
      <c r="O19" s="190" t="e">
        <f>VLOOKUP($C19,Name!$B$12:$R$67,13,FALSE)</f>
        <v>#N/A</v>
      </c>
      <c r="P19" s="191" t="e">
        <f>VLOOKUP($C19,Name!$B$12:$R$67,14,FALSE)</f>
        <v>#N/A</v>
      </c>
      <c r="Q19" s="191" t="e">
        <f>VLOOKUP($C19,Name!$B$12:$R$67,15,FALSE)</f>
        <v>#N/A</v>
      </c>
      <c r="R19" s="190" t="e">
        <f>VLOOKUP($C19,Name!$B$12:$R$67,16,FALSE)</f>
        <v>#N/A</v>
      </c>
      <c r="S19" s="203" t="e">
        <f>VLOOKUP($C19,Name!$B$12:$R$67,17,FALSE)</f>
        <v>#N/A</v>
      </c>
      <c r="T19" s="83"/>
      <c r="U19" s="83"/>
      <c r="V19" s="83"/>
      <c r="W19" s="83"/>
      <c r="X19" s="173">
        <f t="shared" si="0"/>
        <v>0</v>
      </c>
      <c r="Y19" s="175" t="s">
        <v>66</v>
      </c>
      <c r="Z19" s="176"/>
      <c r="AA19" s="176">
        <f t="shared" si="1"/>
        <v>0</v>
      </c>
      <c r="AB19" s="41"/>
    </row>
    <row r="20" spans="1:28" ht="20.100000000000001" customHeight="1" thickBot="1" x14ac:dyDescent="0.3">
      <c r="A20" s="41">
        <f>Name!$E$7</f>
        <v>0</v>
      </c>
      <c r="B20" s="114" t="s">
        <v>28</v>
      </c>
      <c r="C20" s="170"/>
      <c r="D20" s="230" t="e">
        <f>VLOOKUP($C20,Name!$B$12:$R$67,2,FALSE)</f>
        <v>#N/A</v>
      </c>
      <c r="E20" s="231" t="e">
        <f>VLOOKUP($C20,Name!$B$12:$R$67,3,FALSE)</f>
        <v>#N/A</v>
      </c>
      <c r="F20" s="232" t="e">
        <f>VLOOKUP($C20,Name!$B$12:$R$67,4,FALSE)</f>
        <v>#N/A</v>
      </c>
      <c r="G20" s="121"/>
      <c r="H20" s="235" t="e">
        <f>VLOOKUP($C20,Name!$B$12:$R$67,6,FALSE)</f>
        <v>#N/A</v>
      </c>
      <c r="I20" s="233" t="e">
        <f>VLOOKUP($C20,Name!$B$12:$R$67,7,FALSE)</f>
        <v>#N/A</v>
      </c>
      <c r="J20" s="236" t="e">
        <f>VLOOKUP($C20,Name!$B$12:$R$67,8,FALSE)</f>
        <v>#N/A</v>
      </c>
      <c r="K20" s="230" t="e">
        <f>VLOOKUP($C20,Name!$B$12:$R$67,9,FALSE)</f>
        <v>#N/A</v>
      </c>
      <c r="L20" s="233" t="e">
        <f>VLOOKUP($C20,Name!$B$12:$R$67,10,FALSE)</f>
        <v>#N/A</v>
      </c>
      <c r="M20" s="232" t="e">
        <f>VLOOKUP($C20,Name!$B$12:$R$67,11,FALSE)</f>
        <v>#N/A</v>
      </c>
      <c r="N20" s="230" t="e">
        <f>VLOOKUP($C20,Name!$B$12:$R$67,12,FALSE)</f>
        <v>#N/A</v>
      </c>
      <c r="O20" s="231" t="e">
        <f>VLOOKUP($C20,Name!$B$12:$R$67,13,FALSE)</f>
        <v>#N/A</v>
      </c>
      <c r="P20" s="233" t="e">
        <f>VLOOKUP($C20,Name!$B$12:$R$67,14,FALSE)</f>
        <v>#N/A</v>
      </c>
      <c r="Q20" s="233" t="e">
        <f>VLOOKUP($C20,Name!$B$12:$R$67,15,FALSE)</f>
        <v>#N/A</v>
      </c>
      <c r="R20" s="231" t="e">
        <f>VLOOKUP($C20,Name!$B$12:$R$67,16,FALSE)</f>
        <v>#N/A</v>
      </c>
      <c r="S20" s="232" t="e">
        <f>VLOOKUP($C20,Name!$B$12:$R$67,17,FALSE)</f>
        <v>#N/A</v>
      </c>
      <c r="T20" s="82"/>
      <c r="U20" s="82"/>
      <c r="V20" s="82"/>
      <c r="W20" s="82"/>
      <c r="X20" s="237">
        <f t="shared" si="0"/>
        <v>0</v>
      </c>
      <c r="Y20" s="178">
        <f>SUM(X20:X22)</f>
        <v>0</v>
      </c>
      <c r="Z20" s="176">
        <f>SUM(X20:X22)</f>
        <v>0</v>
      </c>
      <c r="AA20" s="176">
        <f t="shared" si="1"/>
        <v>0</v>
      </c>
      <c r="AB20" s="41"/>
    </row>
    <row r="21" spans="1:28" ht="20.100000000000001" customHeight="1" x14ac:dyDescent="0.25">
      <c r="A21" s="41">
        <f>Name!$E$7</f>
        <v>0</v>
      </c>
      <c r="B21" s="24" t="s">
        <v>28</v>
      </c>
      <c r="C21" s="168"/>
      <c r="D21" s="188" t="e">
        <f>VLOOKUP($C21,Name!$B$12:$R$67,2,FALSE)</f>
        <v>#N/A</v>
      </c>
      <c r="E21" s="148" t="e">
        <f>VLOOKUP($C21,Name!$B$12:$R$67,3,FALSE)</f>
        <v>#N/A</v>
      </c>
      <c r="F21" s="196" t="e">
        <f>VLOOKUP($C21,Name!$B$12:$R$67,4,FALSE)</f>
        <v>#N/A</v>
      </c>
      <c r="G21" s="122"/>
      <c r="H21" s="199" t="e">
        <f>VLOOKUP($C21,Name!$B$12:$R$67,6,FALSE)</f>
        <v>#N/A</v>
      </c>
      <c r="I21" s="147" t="e">
        <f>VLOOKUP($C21,Name!$B$12:$R$67,7,FALSE)</f>
        <v>#N/A</v>
      </c>
      <c r="J21" s="200" t="e">
        <f>VLOOKUP($C21,Name!$B$12:$R$67,8,FALSE)</f>
        <v>#N/A</v>
      </c>
      <c r="K21" s="188" t="e">
        <f>VLOOKUP($C21,Name!$B$12:$R$67,9,FALSE)</f>
        <v>#N/A</v>
      </c>
      <c r="L21" s="147" t="e">
        <f>VLOOKUP($C21,Name!$B$12:$R$67,10,FALSE)</f>
        <v>#N/A</v>
      </c>
      <c r="M21" s="196" t="e">
        <f>VLOOKUP($C21,Name!$B$12:$R$67,11,FALSE)</f>
        <v>#N/A</v>
      </c>
      <c r="N21" s="188" t="e">
        <f>VLOOKUP($C21,Name!$B$12:$R$67,12,FALSE)</f>
        <v>#N/A</v>
      </c>
      <c r="O21" s="148" t="e">
        <f>VLOOKUP($C21,Name!$B$12:$R$67,13,FALSE)</f>
        <v>#N/A</v>
      </c>
      <c r="P21" s="147" t="e">
        <f>VLOOKUP($C21,Name!$B$12:$R$67,14,FALSE)</f>
        <v>#N/A</v>
      </c>
      <c r="Q21" s="147" t="e">
        <f>VLOOKUP($C21,Name!$B$12:$R$67,15,FALSE)</f>
        <v>#N/A</v>
      </c>
      <c r="R21" s="148" t="e">
        <f>VLOOKUP($C21,Name!$B$12:$R$67,16,FALSE)</f>
        <v>#N/A</v>
      </c>
      <c r="S21" s="196" t="e">
        <f>VLOOKUP($C21,Name!$B$12:$R$67,17,FALSE)</f>
        <v>#N/A</v>
      </c>
      <c r="T21" s="83"/>
      <c r="U21" s="83"/>
      <c r="V21" s="83"/>
      <c r="W21" s="83"/>
      <c r="X21" s="173">
        <f t="shared" si="0"/>
        <v>0</v>
      </c>
      <c r="Y21" s="175" t="s">
        <v>66</v>
      </c>
      <c r="Z21" s="176"/>
      <c r="AA21" s="176">
        <f t="shared" si="1"/>
        <v>0</v>
      </c>
      <c r="AB21" s="41"/>
    </row>
    <row r="22" spans="1:28" ht="20.100000000000001" customHeight="1" thickBot="1" x14ac:dyDescent="0.3">
      <c r="A22" s="41">
        <f>Name!$E$7</f>
        <v>0</v>
      </c>
      <c r="B22" s="24" t="s">
        <v>28</v>
      </c>
      <c r="C22" s="171"/>
      <c r="D22" s="189" t="e">
        <f>VLOOKUP($C22,Name!$B$12:$R$67,2,FALSE)</f>
        <v>#N/A</v>
      </c>
      <c r="E22" s="190" t="e">
        <f>VLOOKUP($C22,Name!$B$12:$R$67,3,FALSE)</f>
        <v>#N/A</v>
      </c>
      <c r="F22" s="203" t="e">
        <f>VLOOKUP($C22,Name!$B$12:$R$67,4,FALSE)</f>
        <v>#N/A</v>
      </c>
      <c r="G22" s="123"/>
      <c r="H22" s="201" t="e">
        <f>VLOOKUP($C22,Name!$B$12:$R$67,6,FALSE)</f>
        <v>#N/A</v>
      </c>
      <c r="I22" s="191" t="e">
        <f>VLOOKUP($C22,Name!$B$12:$R$67,7,FALSE)</f>
        <v>#N/A</v>
      </c>
      <c r="J22" s="202" t="e">
        <f>VLOOKUP($C22,Name!$B$12:$R$67,8,FALSE)</f>
        <v>#N/A</v>
      </c>
      <c r="K22" s="189" t="e">
        <f>VLOOKUP($C22,Name!$B$12:$R$67,9,FALSE)</f>
        <v>#N/A</v>
      </c>
      <c r="L22" s="191" t="e">
        <f>VLOOKUP($C22,Name!$B$12:$R$67,10,FALSE)</f>
        <v>#N/A</v>
      </c>
      <c r="M22" s="203" t="e">
        <f>VLOOKUP($C22,Name!$B$12:$R$67,11,FALSE)</f>
        <v>#N/A</v>
      </c>
      <c r="N22" s="189" t="e">
        <f>VLOOKUP($C22,Name!$B$12:$R$67,12,FALSE)</f>
        <v>#N/A</v>
      </c>
      <c r="O22" s="190" t="e">
        <f>VLOOKUP($C22,Name!$B$12:$R$67,13,FALSE)</f>
        <v>#N/A</v>
      </c>
      <c r="P22" s="191" t="e">
        <f>VLOOKUP($C22,Name!$B$12:$R$67,14,FALSE)</f>
        <v>#N/A</v>
      </c>
      <c r="Q22" s="191" t="e">
        <f>VLOOKUP($C22,Name!$B$12:$R$67,15,FALSE)</f>
        <v>#N/A</v>
      </c>
      <c r="R22" s="190" t="e">
        <f>VLOOKUP($C22,Name!$B$12:$R$67,16,FALSE)</f>
        <v>#N/A</v>
      </c>
      <c r="S22" s="203" t="e">
        <f>VLOOKUP($C22,Name!$B$12:$R$67,17,FALSE)</f>
        <v>#N/A</v>
      </c>
      <c r="T22" s="83"/>
      <c r="U22" s="83"/>
      <c r="V22" s="83"/>
      <c r="W22" s="83"/>
      <c r="X22" s="173">
        <f t="shared" si="0"/>
        <v>0</v>
      </c>
      <c r="Y22" s="175" t="s">
        <v>66</v>
      </c>
      <c r="Z22" s="176"/>
      <c r="AA22" s="176">
        <f t="shared" si="1"/>
        <v>0</v>
      </c>
      <c r="AB22" s="41"/>
    </row>
    <row r="23" spans="1:28" ht="20.100000000000001" customHeight="1" thickBot="1" x14ac:dyDescent="0.3">
      <c r="A23" s="41">
        <f>Name!$E$7</f>
        <v>0</v>
      </c>
      <c r="B23" s="114" t="s">
        <v>29</v>
      </c>
      <c r="C23" s="170"/>
      <c r="D23" s="230" t="e">
        <f>VLOOKUP($C23,Name!$B$12:$R$67,2,FALSE)</f>
        <v>#N/A</v>
      </c>
      <c r="E23" s="231" t="e">
        <f>VLOOKUP($C23,Name!$B$12:$R$67,3,FALSE)</f>
        <v>#N/A</v>
      </c>
      <c r="F23" s="232" t="e">
        <f>VLOOKUP($C23,Name!$B$12:$R$67,4,FALSE)</f>
        <v>#N/A</v>
      </c>
      <c r="G23" s="121"/>
      <c r="H23" s="235" t="e">
        <f>VLOOKUP($C23,Name!$B$12:$R$67,6,FALSE)</f>
        <v>#N/A</v>
      </c>
      <c r="I23" s="233" t="e">
        <f>VLOOKUP($C23,Name!$B$12:$R$67,7,FALSE)</f>
        <v>#N/A</v>
      </c>
      <c r="J23" s="236" t="e">
        <f>VLOOKUP($C23,Name!$B$12:$R$67,8,FALSE)</f>
        <v>#N/A</v>
      </c>
      <c r="K23" s="230" t="e">
        <f>VLOOKUP($C23,Name!$B$12:$R$67,9,FALSE)</f>
        <v>#N/A</v>
      </c>
      <c r="L23" s="233" t="e">
        <f>VLOOKUP($C23,Name!$B$12:$R$67,10,FALSE)</f>
        <v>#N/A</v>
      </c>
      <c r="M23" s="232" t="e">
        <f>VLOOKUP($C23,Name!$B$12:$R$67,11,FALSE)</f>
        <v>#N/A</v>
      </c>
      <c r="N23" s="230" t="e">
        <f>VLOOKUP($C23,Name!$B$12:$R$67,12,FALSE)</f>
        <v>#N/A</v>
      </c>
      <c r="O23" s="231" t="e">
        <f>VLOOKUP($C23,Name!$B$12:$R$67,13,FALSE)</f>
        <v>#N/A</v>
      </c>
      <c r="P23" s="233" t="e">
        <f>VLOOKUP($C23,Name!$B$12:$R$67,14,FALSE)</f>
        <v>#N/A</v>
      </c>
      <c r="Q23" s="233" t="e">
        <f>VLOOKUP($C23,Name!$B$12:$R$67,15,FALSE)</f>
        <v>#N/A</v>
      </c>
      <c r="R23" s="231" t="e">
        <f>VLOOKUP($C23,Name!$B$12:$R$67,16,FALSE)</f>
        <v>#N/A</v>
      </c>
      <c r="S23" s="232" t="e">
        <f>VLOOKUP($C23,Name!$B$12:$R$67,17,FALSE)</f>
        <v>#N/A</v>
      </c>
      <c r="T23" s="82"/>
      <c r="U23" s="82"/>
      <c r="V23" s="82"/>
      <c r="W23" s="82"/>
      <c r="X23" s="237">
        <f t="shared" si="0"/>
        <v>0</v>
      </c>
      <c r="Y23" s="178">
        <f>SUM(X23:X25)</f>
        <v>0</v>
      </c>
      <c r="Z23" s="176">
        <f>SUM(X23:X25)</f>
        <v>0</v>
      </c>
      <c r="AA23" s="176">
        <f t="shared" si="1"/>
        <v>0</v>
      </c>
      <c r="AB23" s="41"/>
    </row>
    <row r="24" spans="1:28" ht="20.100000000000001" customHeight="1" x14ac:dyDescent="0.25">
      <c r="A24" s="41">
        <f>Name!$E$7</f>
        <v>0</v>
      </c>
      <c r="B24" s="24" t="s">
        <v>29</v>
      </c>
      <c r="C24" s="168"/>
      <c r="D24" s="188" t="e">
        <f>VLOOKUP($C24,Name!$B$12:$R$67,2,FALSE)</f>
        <v>#N/A</v>
      </c>
      <c r="E24" s="148" t="e">
        <f>VLOOKUP($C24,Name!$B$12:$R$67,3,FALSE)</f>
        <v>#N/A</v>
      </c>
      <c r="F24" s="196" t="e">
        <f>VLOOKUP($C24,Name!$B$12:$R$67,4,FALSE)</f>
        <v>#N/A</v>
      </c>
      <c r="G24" s="122"/>
      <c r="H24" s="199" t="e">
        <f>VLOOKUP($C24,Name!$B$12:$R$67,6,FALSE)</f>
        <v>#N/A</v>
      </c>
      <c r="I24" s="147" t="e">
        <f>VLOOKUP($C24,Name!$B$12:$R$67,7,FALSE)</f>
        <v>#N/A</v>
      </c>
      <c r="J24" s="200" t="e">
        <f>VLOOKUP($C24,Name!$B$12:$R$67,8,FALSE)</f>
        <v>#N/A</v>
      </c>
      <c r="K24" s="188" t="e">
        <f>VLOOKUP($C24,Name!$B$12:$R$67,9,FALSE)</f>
        <v>#N/A</v>
      </c>
      <c r="L24" s="147" t="e">
        <f>VLOOKUP($C24,Name!$B$12:$R$67,10,FALSE)</f>
        <v>#N/A</v>
      </c>
      <c r="M24" s="196" t="e">
        <f>VLOOKUP($C24,Name!$B$12:$R$67,11,FALSE)</f>
        <v>#N/A</v>
      </c>
      <c r="N24" s="188" t="e">
        <f>VLOOKUP($C24,Name!$B$12:$R$67,12,FALSE)</f>
        <v>#N/A</v>
      </c>
      <c r="O24" s="148" t="e">
        <f>VLOOKUP($C24,Name!$B$12:$R$67,13,FALSE)</f>
        <v>#N/A</v>
      </c>
      <c r="P24" s="147" t="e">
        <f>VLOOKUP($C24,Name!$B$12:$R$67,14,FALSE)</f>
        <v>#N/A</v>
      </c>
      <c r="Q24" s="147" t="e">
        <f>VLOOKUP($C24,Name!$B$12:$R$67,15,FALSE)</f>
        <v>#N/A</v>
      </c>
      <c r="R24" s="148" t="e">
        <f>VLOOKUP($C24,Name!$B$12:$R$67,16,FALSE)</f>
        <v>#N/A</v>
      </c>
      <c r="S24" s="196" t="e">
        <f>VLOOKUP($C24,Name!$B$12:$R$67,17,FALSE)</f>
        <v>#N/A</v>
      </c>
      <c r="T24" s="83"/>
      <c r="U24" s="83"/>
      <c r="V24" s="83"/>
      <c r="W24" s="83"/>
      <c r="X24" s="173">
        <f t="shared" si="0"/>
        <v>0</v>
      </c>
      <c r="Y24" s="175" t="s">
        <v>66</v>
      </c>
      <c r="Z24" s="176"/>
      <c r="AA24" s="176">
        <f t="shared" si="1"/>
        <v>0</v>
      </c>
      <c r="AB24" s="41"/>
    </row>
    <row r="25" spans="1:28" ht="20.100000000000001" customHeight="1" thickBot="1" x14ac:dyDescent="0.3">
      <c r="A25" s="41">
        <f>Name!$E$7</f>
        <v>0</v>
      </c>
      <c r="B25" s="24" t="s">
        <v>29</v>
      </c>
      <c r="C25" s="171"/>
      <c r="D25" s="189" t="e">
        <f>VLOOKUP($C25,Name!$B$12:$R$67,2,FALSE)</f>
        <v>#N/A</v>
      </c>
      <c r="E25" s="190" t="e">
        <f>VLOOKUP($C25,Name!$B$12:$R$67,3,FALSE)</f>
        <v>#N/A</v>
      </c>
      <c r="F25" s="203" t="e">
        <f>VLOOKUP($C25,Name!$B$12:$R$67,4,FALSE)</f>
        <v>#N/A</v>
      </c>
      <c r="G25" s="123"/>
      <c r="H25" s="201" t="e">
        <f>VLOOKUP($C25,Name!$B$12:$R$67,6,FALSE)</f>
        <v>#N/A</v>
      </c>
      <c r="I25" s="191" t="e">
        <f>VLOOKUP($C25,Name!$B$12:$R$67,7,FALSE)</f>
        <v>#N/A</v>
      </c>
      <c r="J25" s="202" t="e">
        <f>VLOOKUP($C25,Name!$B$12:$R$67,8,FALSE)</f>
        <v>#N/A</v>
      </c>
      <c r="K25" s="189" t="e">
        <f>VLOOKUP($C25,Name!$B$12:$R$67,9,FALSE)</f>
        <v>#N/A</v>
      </c>
      <c r="L25" s="191" t="e">
        <f>VLOOKUP($C25,Name!$B$12:$R$67,10,FALSE)</f>
        <v>#N/A</v>
      </c>
      <c r="M25" s="203" t="e">
        <f>VLOOKUP($C25,Name!$B$12:$R$67,11,FALSE)</f>
        <v>#N/A</v>
      </c>
      <c r="N25" s="189" t="e">
        <f>VLOOKUP($C25,Name!$B$12:$R$67,12,FALSE)</f>
        <v>#N/A</v>
      </c>
      <c r="O25" s="190" t="e">
        <f>VLOOKUP($C25,Name!$B$12:$R$67,13,FALSE)</f>
        <v>#N/A</v>
      </c>
      <c r="P25" s="191" t="e">
        <f>VLOOKUP($C25,Name!$B$12:$R$67,14,FALSE)</f>
        <v>#N/A</v>
      </c>
      <c r="Q25" s="191" t="e">
        <f>VLOOKUP($C25,Name!$B$12:$R$67,15,FALSE)</f>
        <v>#N/A</v>
      </c>
      <c r="R25" s="190" t="e">
        <f>VLOOKUP($C25,Name!$B$12:$R$67,16,FALSE)</f>
        <v>#N/A</v>
      </c>
      <c r="S25" s="203" t="e">
        <f>VLOOKUP($C25,Name!$B$12:$R$67,17,FALSE)</f>
        <v>#N/A</v>
      </c>
      <c r="T25" s="83"/>
      <c r="U25" s="83"/>
      <c r="V25" s="83"/>
      <c r="W25" s="83"/>
      <c r="X25" s="173">
        <f t="shared" si="0"/>
        <v>0</v>
      </c>
      <c r="Y25" s="175" t="s">
        <v>66</v>
      </c>
      <c r="Z25" s="176"/>
      <c r="AA25" s="176">
        <f t="shared" si="1"/>
        <v>0</v>
      </c>
      <c r="AB25" s="41"/>
    </row>
    <row r="26" spans="1:28" ht="20.100000000000001" customHeight="1" thickBot="1" x14ac:dyDescent="0.3">
      <c r="A26" s="41">
        <f>Name!$E$7</f>
        <v>0</v>
      </c>
      <c r="B26" s="114" t="s">
        <v>30</v>
      </c>
      <c r="C26" s="170"/>
      <c r="D26" s="230" t="e">
        <f>VLOOKUP($C26,Name!$B$12:$R$67,2,FALSE)</f>
        <v>#N/A</v>
      </c>
      <c r="E26" s="231" t="e">
        <f>VLOOKUP($C26,Name!$B$12:$R$67,3,FALSE)</f>
        <v>#N/A</v>
      </c>
      <c r="F26" s="232" t="e">
        <f>VLOOKUP($C26,Name!$B$12:$R$67,4,FALSE)</f>
        <v>#N/A</v>
      </c>
      <c r="G26" s="121"/>
      <c r="H26" s="235" t="e">
        <f>VLOOKUP($C26,Name!$B$12:$R$67,6,FALSE)</f>
        <v>#N/A</v>
      </c>
      <c r="I26" s="233" t="e">
        <f>VLOOKUP($C26,Name!$B$12:$R$67,7,FALSE)</f>
        <v>#N/A</v>
      </c>
      <c r="J26" s="236" t="e">
        <f>VLOOKUP($C26,Name!$B$12:$R$67,8,FALSE)</f>
        <v>#N/A</v>
      </c>
      <c r="K26" s="230" t="e">
        <f>VLOOKUP($C26,Name!$B$12:$R$67,9,FALSE)</f>
        <v>#N/A</v>
      </c>
      <c r="L26" s="233" t="e">
        <f>VLOOKUP($C26,Name!$B$12:$R$67,10,FALSE)</f>
        <v>#N/A</v>
      </c>
      <c r="M26" s="232" t="e">
        <f>VLOOKUP($C26,Name!$B$12:$R$67,11,FALSE)</f>
        <v>#N/A</v>
      </c>
      <c r="N26" s="230" t="e">
        <f>VLOOKUP($C26,Name!$B$12:$R$67,12,FALSE)</f>
        <v>#N/A</v>
      </c>
      <c r="O26" s="231" t="e">
        <f>VLOOKUP($C26,Name!$B$12:$R$67,13,FALSE)</f>
        <v>#N/A</v>
      </c>
      <c r="P26" s="233" t="e">
        <f>VLOOKUP($C26,Name!$B$12:$R$67,14,FALSE)</f>
        <v>#N/A</v>
      </c>
      <c r="Q26" s="233" t="e">
        <f>VLOOKUP($C26,Name!$B$12:$R$67,15,FALSE)</f>
        <v>#N/A</v>
      </c>
      <c r="R26" s="231" t="e">
        <f>VLOOKUP($C26,Name!$B$12:$R$67,16,FALSE)</f>
        <v>#N/A</v>
      </c>
      <c r="S26" s="232" t="e">
        <f>VLOOKUP($C26,Name!$B$12:$R$67,17,FALSE)</f>
        <v>#N/A</v>
      </c>
      <c r="T26" s="82"/>
      <c r="U26" s="82"/>
      <c r="V26" s="82"/>
      <c r="W26" s="82"/>
      <c r="X26" s="237">
        <f t="shared" si="0"/>
        <v>0</v>
      </c>
      <c r="Y26" s="178">
        <f>SUM(X26:X28)</f>
        <v>0</v>
      </c>
      <c r="Z26" s="176">
        <f>SUM(X26:X28)</f>
        <v>0</v>
      </c>
      <c r="AA26" s="176">
        <f t="shared" si="1"/>
        <v>0</v>
      </c>
      <c r="AB26" s="41"/>
    </row>
    <row r="27" spans="1:28" ht="20.100000000000001" customHeight="1" x14ac:dyDescent="0.25">
      <c r="A27" s="41">
        <f>Name!$E$7</f>
        <v>0</v>
      </c>
      <c r="B27" s="24" t="s">
        <v>30</v>
      </c>
      <c r="C27" s="168"/>
      <c r="D27" s="188" t="e">
        <f>VLOOKUP($C27,Name!$B$12:$R$67,2,FALSE)</f>
        <v>#N/A</v>
      </c>
      <c r="E27" s="148" t="e">
        <f>VLOOKUP($C27,Name!$B$12:$R$67,3,FALSE)</f>
        <v>#N/A</v>
      </c>
      <c r="F27" s="196" t="e">
        <f>VLOOKUP($C27,Name!$B$12:$R$67,4,FALSE)</f>
        <v>#N/A</v>
      </c>
      <c r="G27" s="122"/>
      <c r="H27" s="199" t="e">
        <f>VLOOKUP($C27,Name!$B$12:$R$67,6,FALSE)</f>
        <v>#N/A</v>
      </c>
      <c r="I27" s="147" t="e">
        <f>VLOOKUP($C27,Name!$B$12:$R$67,7,FALSE)</f>
        <v>#N/A</v>
      </c>
      <c r="J27" s="200" t="e">
        <f>VLOOKUP($C27,Name!$B$12:$R$67,8,FALSE)</f>
        <v>#N/A</v>
      </c>
      <c r="K27" s="188" t="e">
        <f>VLOOKUP($C27,Name!$B$12:$R$67,9,FALSE)</f>
        <v>#N/A</v>
      </c>
      <c r="L27" s="147" t="e">
        <f>VLOOKUP($C27,Name!$B$12:$R$67,10,FALSE)</f>
        <v>#N/A</v>
      </c>
      <c r="M27" s="196" t="e">
        <f>VLOOKUP($C27,Name!$B$12:$R$67,11,FALSE)</f>
        <v>#N/A</v>
      </c>
      <c r="N27" s="188" t="e">
        <f>VLOOKUP($C27,Name!$B$12:$R$67,12,FALSE)</f>
        <v>#N/A</v>
      </c>
      <c r="O27" s="148" t="e">
        <f>VLOOKUP($C27,Name!$B$12:$R$67,13,FALSE)</f>
        <v>#N/A</v>
      </c>
      <c r="P27" s="147" t="e">
        <f>VLOOKUP($C27,Name!$B$12:$R$67,14,FALSE)</f>
        <v>#N/A</v>
      </c>
      <c r="Q27" s="147" t="e">
        <f>VLOOKUP($C27,Name!$B$12:$R$67,15,FALSE)</f>
        <v>#N/A</v>
      </c>
      <c r="R27" s="148" t="e">
        <f>VLOOKUP($C27,Name!$B$12:$R$67,16,FALSE)</f>
        <v>#N/A</v>
      </c>
      <c r="S27" s="196" t="e">
        <f>VLOOKUP($C27,Name!$B$12:$R$67,17,FALSE)</f>
        <v>#N/A</v>
      </c>
      <c r="T27" s="83"/>
      <c r="U27" s="83"/>
      <c r="V27" s="83"/>
      <c r="W27" s="83"/>
      <c r="X27" s="173">
        <f t="shared" si="0"/>
        <v>0</v>
      </c>
      <c r="Y27" s="175" t="s">
        <v>66</v>
      </c>
      <c r="Z27" s="176"/>
      <c r="AA27" s="176">
        <f t="shared" si="1"/>
        <v>0</v>
      </c>
      <c r="AB27" s="41"/>
    </row>
    <row r="28" spans="1:28" ht="20.100000000000001" customHeight="1" thickBot="1" x14ac:dyDescent="0.3">
      <c r="A28" s="41">
        <f>Name!$E$7</f>
        <v>0</v>
      </c>
      <c r="B28" s="24" t="s">
        <v>30</v>
      </c>
      <c r="C28" s="171"/>
      <c r="D28" s="189" t="e">
        <f>VLOOKUP($C28,Name!$B$12:$R$67,2,FALSE)</f>
        <v>#N/A</v>
      </c>
      <c r="E28" s="190" t="e">
        <f>VLOOKUP($C28,Name!$B$12:$R$67,3,FALSE)</f>
        <v>#N/A</v>
      </c>
      <c r="F28" s="203" t="e">
        <f>VLOOKUP($C28,Name!$B$12:$R$67,4,FALSE)</f>
        <v>#N/A</v>
      </c>
      <c r="G28" s="123"/>
      <c r="H28" s="201" t="e">
        <f>VLOOKUP($C28,Name!$B$12:$R$67,6,FALSE)</f>
        <v>#N/A</v>
      </c>
      <c r="I28" s="191" t="e">
        <f>VLOOKUP($C28,Name!$B$12:$R$67,7,FALSE)</f>
        <v>#N/A</v>
      </c>
      <c r="J28" s="202" t="e">
        <f>VLOOKUP($C28,Name!$B$12:$R$67,8,FALSE)</f>
        <v>#N/A</v>
      </c>
      <c r="K28" s="189" t="e">
        <f>VLOOKUP($C28,Name!$B$12:$R$67,9,FALSE)</f>
        <v>#N/A</v>
      </c>
      <c r="L28" s="191" t="e">
        <f>VLOOKUP($C28,Name!$B$12:$R$67,10,FALSE)</f>
        <v>#N/A</v>
      </c>
      <c r="M28" s="203" t="e">
        <f>VLOOKUP($C28,Name!$B$12:$R$67,11,FALSE)</f>
        <v>#N/A</v>
      </c>
      <c r="N28" s="189" t="e">
        <f>VLOOKUP($C28,Name!$B$12:$R$67,12,FALSE)</f>
        <v>#N/A</v>
      </c>
      <c r="O28" s="190" t="e">
        <f>VLOOKUP($C28,Name!$B$12:$R$67,13,FALSE)</f>
        <v>#N/A</v>
      </c>
      <c r="P28" s="191" t="e">
        <f>VLOOKUP($C28,Name!$B$12:$R$67,14,FALSE)</f>
        <v>#N/A</v>
      </c>
      <c r="Q28" s="191" t="e">
        <f>VLOOKUP($C28,Name!$B$12:$R$67,15,FALSE)</f>
        <v>#N/A</v>
      </c>
      <c r="R28" s="190" t="e">
        <f>VLOOKUP($C28,Name!$B$12:$R$67,16,FALSE)</f>
        <v>#N/A</v>
      </c>
      <c r="S28" s="203" t="e">
        <f>VLOOKUP($C28,Name!$B$12:$R$67,17,FALSE)</f>
        <v>#N/A</v>
      </c>
      <c r="T28" s="83"/>
      <c r="U28" s="83"/>
      <c r="V28" s="83"/>
      <c r="W28" s="83"/>
      <c r="X28" s="173">
        <f t="shared" si="0"/>
        <v>0</v>
      </c>
      <c r="Y28" s="175" t="s">
        <v>66</v>
      </c>
      <c r="Z28" s="176"/>
      <c r="AA28" s="176">
        <f t="shared" si="1"/>
        <v>0</v>
      </c>
      <c r="AB28" s="41"/>
    </row>
    <row r="29" spans="1:28" ht="20.100000000000001" customHeight="1" thickBot="1" x14ac:dyDescent="0.3">
      <c r="A29" s="41">
        <f>Name!$E$7</f>
        <v>0</v>
      </c>
      <c r="B29" s="114" t="s">
        <v>31</v>
      </c>
      <c r="C29" s="170"/>
      <c r="D29" s="230" t="e">
        <f>VLOOKUP($C29,Name!$B$12:$R$67,2,FALSE)</f>
        <v>#N/A</v>
      </c>
      <c r="E29" s="231" t="e">
        <f>VLOOKUP($C29,Name!$B$12:$R$67,3,FALSE)</f>
        <v>#N/A</v>
      </c>
      <c r="F29" s="232" t="e">
        <f>VLOOKUP($C29,Name!$B$12:$R$67,4,FALSE)</f>
        <v>#N/A</v>
      </c>
      <c r="G29" s="121"/>
      <c r="H29" s="235" t="e">
        <f>VLOOKUP($C29,Name!$B$12:$R$67,6,FALSE)</f>
        <v>#N/A</v>
      </c>
      <c r="I29" s="233" t="e">
        <f>VLOOKUP($C29,Name!$B$12:$R$67,7,FALSE)</f>
        <v>#N/A</v>
      </c>
      <c r="J29" s="236" t="e">
        <f>VLOOKUP($C29,Name!$B$12:$R$67,8,FALSE)</f>
        <v>#N/A</v>
      </c>
      <c r="K29" s="230" t="e">
        <f>VLOOKUP($C29,Name!$B$12:$R$67,9,FALSE)</f>
        <v>#N/A</v>
      </c>
      <c r="L29" s="233" t="e">
        <f>VLOOKUP($C29,Name!$B$12:$R$67,10,FALSE)</f>
        <v>#N/A</v>
      </c>
      <c r="M29" s="232" t="e">
        <f>VLOOKUP($C29,Name!$B$12:$R$67,11,FALSE)</f>
        <v>#N/A</v>
      </c>
      <c r="N29" s="230" t="e">
        <f>VLOOKUP($C29,Name!$B$12:$R$67,12,FALSE)</f>
        <v>#N/A</v>
      </c>
      <c r="O29" s="231" t="e">
        <f>VLOOKUP($C29,Name!$B$12:$R$67,13,FALSE)</f>
        <v>#N/A</v>
      </c>
      <c r="P29" s="233" t="e">
        <f>VLOOKUP($C29,Name!$B$12:$R$67,14,FALSE)</f>
        <v>#N/A</v>
      </c>
      <c r="Q29" s="233" t="e">
        <f>VLOOKUP($C29,Name!$B$12:$R$67,15,FALSE)</f>
        <v>#N/A</v>
      </c>
      <c r="R29" s="231" t="e">
        <f>VLOOKUP($C29,Name!$B$12:$R$67,16,FALSE)</f>
        <v>#N/A</v>
      </c>
      <c r="S29" s="232" t="e">
        <f>VLOOKUP($C29,Name!$B$12:$R$67,17,FALSE)</f>
        <v>#N/A</v>
      </c>
      <c r="T29" s="82"/>
      <c r="U29" s="82"/>
      <c r="V29" s="82"/>
      <c r="W29" s="82"/>
      <c r="X29" s="237">
        <f t="shared" si="0"/>
        <v>0</v>
      </c>
      <c r="Y29" s="178">
        <f>SUM(X29:X31)</f>
        <v>0</v>
      </c>
      <c r="Z29" s="176">
        <f>SUM(X29:X31)</f>
        <v>0</v>
      </c>
      <c r="AA29" s="176">
        <f t="shared" si="1"/>
        <v>0</v>
      </c>
      <c r="AB29" s="41"/>
    </row>
    <row r="30" spans="1:28" ht="20.100000000000001" customHeight="1" x14ac:dyDescent="0.25">
      <c r="A30" s="41">
        <f>Name!$E$7</f>
        <v>0</v>
      </c>
      <c r="B30" s="24" t="s">
        <v>31</v>
      </c>
      <c r="C30" s="168"/>
      <c r="D30" s="188" t="e">
        <f>VLOOKUP($C30,Name!$B$12:$R$67,2,FALSE)</f>
        <v>#N/A</v>
      </c>
      <c r="E30" s="148" t="e">
        <f>VLOOKUP($C30,Name!$B$12:$R$67,3,FALSE)</f>
        <v>#N/A</v>
      </c>
      <c r="F30" s="196" t="e">
        <f>VLOOKUP($C30,Name!$B$12:$R$67,4,FALSE)</f>
        <v>#N/A</v>
      </c>
      <c r="G30" s="122"/>
      <c r="H30" s="199" t="e">
        <f>VLOOKUP($C30,Name!$B$12:$R$67,6,FALSE)</f>
        <v>#N/A</v>
      </c>
      <c r="I30" s="147" t="e">
        <f>VLOOKUP($C30,Name!$B$12:$R$67,7,FALSE)</f>
        <v>#N/A</v>
      </c>
      <c r="J30" s="200" t="e">
        <f>VLOOKUP($C30,Name!$B$12:$R$67,8,FALSE)</f>
        <v>#N/A</v>
      </c>
      <c r="K30" s="188" t="e">
        <f>VLOOKUP($C30,Name!$B$12:$R$67,9,FALSE)</f>
        <v>#N/A</v>
      </c>
      <c r="L30" s="147" t="e">
        <f>VLOOKUP($C30,Name!$B$12:$R$67,10,FALSE)</f>
        <v>#N/A</v>
      </c>
      <c r="M30" s="196" t="e">
        <f>VLOOKUP($C30,Name!$B$12:$R$67,11,FALSE)</f>
        <v>#N/A</v>
      </c>
      <c r="N30" s="188" t="e">
        <f>VLOOKUP($C30,Name!$B$12:$R$67,12,FALSE)</f>
        <v>#N/A</v>
      </c>
      <c r="O30" s="148" t="e">
        <f>VLOOKUP($C30,Name!$B$12:$R$67,13,FALSE)</f>
        <v>#N/A</v>
      </c>
      <c r="P30" s="147" t="e">
        <f>VLOOKUP($C30,Name!$B$12:$R$67,14,FALSE)</f>
        <v>#N/A</v>
      </c>
      <c r="Q30" s="147" t="e">
        <f>VLOOKUP($C30,Name!$B$12:$R$67,15,FALSE)</f>
        <v>#N/A</v>
      </c>
      <c r="R30" s="148" t="e">
        <f>VLOOKUP($C30,Name!$B$12:$R$67,16,FALSE)</f>
        <v>#N/A</v>
      </c>
      <c r="S30" s="196" t="e">
        <f>VLOOKUP($C30,Name!$B$12:$R$67,17,FALSE)</f>
        <v>#N/A</v>
      </c>
      <c r="T30" s="83"/>
      <c r="U30" s="83"/>
      <c r="V30" s="83"/>
      <c r="W30" s="83"/>
      <c r="X30" s="173">
        <f t="shared" si="0"/>
        <v>0</v>
      </c>
      <c r="Y30" s="175" t="s">
        <v>66</v>
      </c>
      <c r="Z30" s="176"/>
      <c r="AA30" s="176">
        <f t="shared" si="1"/>
        <v>0</v>
      </c>
      <c r="AB30" s="41"/>
    </row>
    <row r="31" spans="1:28" ht="20.100000000000001" customHeight="1" thickBot="1" x14ac:dyDescent="0.3">
      <c r="A31" s="41">
        <f>Name!$E$7</f>
        <v>0</v>
      </c>
      <c r="B31" s="24" t="s">
        <v>31</v>
      </c>
      <c r="C31" s="171"/>
      <c r="D31" s="192" t="e">
        <f>VLOOKUP($C31,Name!$B$12:$R$67,2,FALSE)</f>
        <v>#N/A</v>
      </c>
      <c r="E31" s="193" t="e">
        <f>VLOOKUP($C31,Name!$B$12:$R$67,3,FALSE)</f>
        <v>#N/A</v>
      </c>
      <c r="F31" s="206" t="e">
        <f>VLOOKUP($C31,Name!$B$12:$R$67,4,FALSE)</f>
        <v>#N/A</v>
      </c>
      <c r="G31" s="122"/>
      <c r="H31" s="204" t="e">
        <f>VLOOKUP($C31,Name!$B$12:$R$67,6,FALSE)</f>
        <v>#N/A</v>
      </c>
      <c r="I31" s="194" t="e">
        <f>VLOOKUP($C31,Name!$B$12:$R$67,7,FALSE)</f>
        <v>#N/A</v>
      </c>
      <c r="J31" s="205" t="e">
        <f>VLOOKUP($C31,Name!$B$12:$R$67,8,FALSE)</f>
        <v>#N/A</v>
      </c>
      <c r="K31" s="192" t="e">
        <f>VLOOKUP($C31,Name!$B$12:$R$67,9,FALSE)</f>
        <v>#N/A</v>
      </c>
      <c r="L31" s="194" t="e">
        <f>VLOOKUP($C31,Name!$B$12:$R$67,10,FALSE)</f>
        <v>#N/A</v>
      </c>
      <c r="M31" s="206" t="e">
        <f>VLOOKUP($C31,Name!$B$12:$R$67,11,FALSE)</f>
        <v>#N/A</v>
      </c>
      <c r="N31" s="192" t="e">
        <f>VLOOKUP($C31,Name!$B$12:$R$67,12,FALSE)</f>
        <v>#N/A</v>
      </c>
      <c r="O31" s="193" t="e">
        <f>VLOOKUP($C31,Name!$B$12:$R$67,13,FALSE)</f>
        <v>#N/A</v>
      </c>
      <c r="P31" s="194" t="e">
        <f>VLOOKUP($C31,Name!$B$12:$R$67,14,FALSE)</f>
        <v>#N/A</v>
      </c>
      <c r="Q31" s="194" t="e">
        <f>VLOOKUP($C31,Name!$B$12:$R$67,15,FALSE)</f>
        <v>#N/A</v>
      </c>
      <c r="R31" s="193" t="e">
        <f>VLOOKUP($C31,Name!$B$12:$R$67,16,FALSE)</f>
        <v>#N/A</v>
      </c>
      <c r="S31" s="206" t="e">
        <f>VLOOKUP($C31,Name!$B$12:$R$67,17,FALSE)</f>
        <v>#N/A</v>
      </c>
      <c r="T31" s="83"/>
      <c r="U31" s="83"/>
      <c r="V31" s="83"/>
      <c r="W31" s="83"/>
      <c r="X31" s="173">
        <f t="shared" si="0"/>
        <v>0</v>
      </c>
      <c r="Y31" s="175" t="s">
        <v>66</v>
      </c>
      <c r="Z31" s="176"/>
      <c r="AA31" s="176">
        <f t="shared" si="1"/>
        <v>0</v>
      </c>
      <c r="AB31" s="41"/>
    </row>
    <row r="32" spans="1:28" ht="20.100000000000001" customHeight="1" thickBot="1" x14ac:dyDescent="0.3">
      <c r="A32" s="182"/>
      <c r="B32" s="221"/>
      <c r="C32" s="234"/>
      <c r="D32" s="251" t="s">
        <v>60</v>
      </c>
      <c r="E32" s="252"/>
      <c r="F32" s="252"/>
      <c r="G32" s="229"/>
      <c r="H32" s="239"/>
      <c r="I32" s="215"/>
      <c r="J32" s="216"/>
      <c r="K32" s="217"/>
      <c r="L32" s="215"/>
      <c r="M32" s="215"/>
      <c r="N32" s="218"/>
      <c r="O32" s="217"/>
      <c r="P32" s="215"/>
      <c r="Q32" s="215"/>
      <c r="R32" s="219"/>
      <c r="S32" s="220"/>
      <c r="T32" s="208"/>
      <c r="U32" s="208"/>
      <c r="V32" s="208"/>
      <c r="W32" s="208"/>
      <c r="X32" s="180"/>
      <c r="Y32" s="181"/>
      <c r="Z32" s="182"/>
      <c r="AA32" s="183"/>
      <c r="AB32" s="41"/>
    </row>
    <row r="33" spans="1:28" ht="20.100000000000001" customHeight="1" x14ac:dyDescent="0.25">
      <c r="A33" s="41">
        <f>Name!$E$7</f>
        <v>0</v>
      </c>
      <c r="B33" s="114">
        <v>1</v>
      </c>
      <c r="C33" s="168"/>
      <c r="D33" s="185" t="e">
        <f>VLOOKUP($C33,Name!$B$12:$R$67,2,FALSE)</f>
        <v>#N/A</v>
      </c>
      <c r="E33" s="186" t="e">
        <f>VLOOKUP($C33,Name!$B$12:$R$67,3,FALSE)</f>
        <v>#N/A</v>
      </c>
      <c r="F33" s="195" t="e">
        <f>VLOOKUP($C33,Name!$B$12:$R$67,4,FALSE)</f>
        <v>#N/A</v>
      </c>
      <c r="G33" s="29" t="s">
        <v>36</v>
      </c>
      <c r="H33" s="197" t="e">
        <f>VLOOKUP($C33,Name!$B$12:$R$67,6,FALSE)</f>
        <v>#N/A</v>
      </c>
      <c r="I33" s="187" t="e">
        <f>VLOOKUP($C33,Name!$B$12:$R$67,7,FALSE)</f>
        <v>#N/A</v>
      </c>
      <c r="J33" s="198" t="e">
        <f>VLOOKUP($C33,Name!$B$12:$R$67,8,FALSE)</f>
        <v>#N/A</v>
      </c>
      <c r="K33" s="186" t="e">
        <f>VLOOKUP($C33,Name!$B$12:$R$67,9,FALSE)</f>
        <v>#N/A</v>
      </c>
      <c r="L33" s="187" t="e">
        <f>VLOOKUP($C33,Name!$B$12:$R$67,10,FALSE)</f>
        <v>#N/A</v>
      </c>
      <c r="M33" s="187" t="e">
        <f>VLOOKUP($C33,Name!$B$12:$R$67,11,FALSE)</f>
        <v>#N/A</v>
      </c>
      <c r="N33" s="185" t="e">
        <f>VLOOKUP($C33,Name!$B$12:$R$67,12,FALSE)</f>
        <v>#N/A</v>
      </c>
      <c r="O33" s="186" t="e">
        <f>VLOOKUP($C33,Name!$B$12:$R$67,13,FALSE)</f>
        <v>#N/A</v>
      </c>
      <c r="P33" s="187" t="e">
        <f>VLOOKUP($C33,Name!$B$12:$R$67,14,FALSE)</f>
        <v>#N/A</v>
      </c>
      <c r="Q33" s="187" t="e">
        <f>VLOOKUP($C33,Name!$B$12:$R$67,15,FALSE)</f>
        <v>#N/A</v>
      </c>
      <c r="R33" s="186" t="e">
        <f>VLOOKUP($C33,Name!$B$12:$R$67,16,FALSE)</f>
        <v>#N/A</v>
      </c>
      <c r="S33" s="195" t="e">
        <f>VLOOKUP($C33,Name!$B$12:$R$67,17,FALSE)</f>
        <v>#N/A</v>
      </c>
      <c r="T33" s="82"/>
      <c r="U33" s="82"/>
      <c r="V33" s="82"/>
      <c r="W33" s="82"/>
      <c r="X33" s="172">
        <f>SUM(T33:W33)</f>
        <v>0</v>
      </c>
      <c r="Y33" s="184"/>
      <c r="Z33" s="176"/>
      <c r="AA33" s="176">
        <f t="shared" ref="AA33:AA62" si="2">SUM(T33:W33)</f>
        <v>0</v>
      </c>
      <c r="AB33" s="41"/>
    </row>
    <row r="34" spans="1:28" ht="20.100000000000001" customHeight="1" x14ac:dyDescent="0.25">
      <c r="A34" s="41">
        <f>Name!$E$7</f>
        <v>0</v>
      </c>
      <c r="B34" s="24">
        <v>2</v>
      </c>
      <c r="C34" s="168"/>
      <c r="D34" s="188" t="e">
        <f>VLOOKUP($C34,Name!$B$12:$R$67,2,FALSE)</f>
        <v>#N/A</v>
      </c>
      <c r="E34" s="148" t="e">
        <f>VLOOKUP($C34,Name!$B$12:$R$67,3,FALSE)</f>
        <v>#N/A</v>
      </c>
      <c r="F34" s="196" t="e">
        <f>VLOOKUP($C34,Name!$B$12:$R$67,4,FALSE)</f>
        <v>#N/A</v>
      </c>
      <c r="G34" s="29" t="s">
        <v>36</v>
      </c>
      <c r="H34" s="199" t="e">
        <f>VLOOKUP($C34,Name!$B$12:$R$67,6,FALSE)</f>
        <v>#N/A</v>
      </c>
      <c r="I34" s="147" t="e">
        <f>VLOOKUP($C34,Name!$B$12:$R$67,7,FALSE)</f>
        <v>#N/A</v>
      </c>
      <c r="J34" s="200" t="e">
        <f>VLOOKUP($C34,Name!$B$12:$R$67,8,FALSE)</f>
        <v>#N/A</v>
      </c>
      <c r="K34" s="148" t="e">
        <f>VLOOKUP($C34,Name!$B$12:$R$67,9,FALSE)</f>
        <v>#N/A</v>
      </c>
      <c r="L34" s="147" t="e">
        <f>VLOOKUP($C34,Name!$B$12:$R$67,10,FALSE)</f>
        <v>#N/A</v>
      </c>
      <c r="M34" s="147" t="e">
        <f>VLOOKUP($C34,Name!$B$12:$R$67,11,FALSE)</f>
        <v>#N/A</v>
      </c>
      <c r="N34" s="188" t="e">
        <f>VLOOKUP($C34,Name!$B$12:$R$67,12,FALSE)</f>
        <v>#N/A</v>
      </c>
      <c r="O34" s="148" t="e">
        <f>VLOOKUP($C34,Name!$B$12:$R$67,13,FALSE)</f>
        <v>#N/A</v>
      </c>
      <c r="P34" s="147" t="e">
        <f>VLOOKUP($C34,Name!$B$12:$R$67,14,FALSE)</f>
        <v>#N/A</v>
      </c>
      <c r="Q34" s="147" t="e">
        <f>VLOOKUP($C34,Name!$B$12:$R$67,15,FALSE)</f>
        <v>#N/A</v>
      </c>
      <c r="R34" s="148" t="e">
        <f>VLOOKUP($C34,Name!$B$12:$R$67,16,FALSE)</f>
        <v>#N/A</v>
      </c>
      <c r="S34" s="196" t="e">
        <f>VLOOKUP($C34,Name!$B$12:$R$67,17,FALSE)</f>
        <v>#N/A</v>
      </c>
      <c r="T34" s="83"/>
      <c r="U34" s="83"/>
      <c r="V34" s="83"/>
      <c r="W34" s="83"/>
      <c r="X34" s="173">
        <f t="shared" ref="X34:X61" si="3">SUM(T34:W34)</f>
        <v>0</v>
      </c>
      <c r="Y34" s="184"/>
      <c r="Z34" s="176"/>
      <c r="AA34" s="176">
        <f t="shared" si="2"/>
        <v>0</v>
      </c>
      <c r="AB34" s="41"/>
    </row>
    <row r="35" spans="1:28" ht="20.100000000000001" customHeight="1" x14ac:dyDescent="0.25">
      <c r="A35" s="41">
        <f>Name!$E$7</f>
        <v>0</v>
      </c>
      <c r="B35" s="24">
        <v>3</v>
      </c>
      <c r="C35" s="168"/>
      <c r="D35" s="188" t="e">
        <f>VLOOKUP($C35,Name!$B$12:$R$67,2,FALSE)</f>
        <v>#N/A</v>
      </c>
      <c r="E35" s="148" t="e">
        <f>VLOOKUP($C35,Name!$B$12:$R$67,3,FALSE)</f>
        <v>#N/A</v>
      </c>
      <c r="F35" s="196" t="e">
        <f>VLOOKUP($C35,Name!$B$12:$R$67,4,FALSE)</f>
        <v>#N/A</v>
      </c>
      <c r="G35" s="29" t="s">
        <v>36</v>
      </c>
      <c r="H35" s="199" t="e">
        <f>VLOOKUP($C35,Name!$B$12:$R$67,6,FALSE)</f>
        <v>#N/A</v>
      </c>
      <c r="I35" s="147" t="e">
        <f>VLOOKUP($C35,Name!$B$12:$R$67,7,FALSE)</f>
        <v>#N/A</v>
      </c>
      <c r="J35" s="200" t="e">
        <f>VLOOKUP($C35,Name!$B$12:$R$67,8,FALSE)</f>
        <v>#N/A</v>
      </c>
      <c r="K35" s="148" t="e">
        <f>VLOOKUP($C35,Name!$B$12:$R$67,9,FALSE)</f>
        <v>#N/A</v>
      </c>
      <c r="L35" s="147" t="e">
        <f>VLOOKUP($C35,Name!$B$12:$R$67,10,FALSE)</f>
        <v>#N/A</v>
      </c>
      <c r="M35" s="147" t="e">
        <f>VLOOKUP($C35,Name!$B$12:$R$67,11,FALSE)</f>
        <v>#N/A</v>
      </c>
      <c r="N35" s="188" t="e">
        <f>VLOOKUP($C35,Name!$B$12:$R$67,12,FALSE)</f>
        <v>#N/A</v>
      </c>
      <c r="O35" s="148" t="e">
        <f>VLOOKUP($C35,Name!$B$12:$R$67,13,FALSE)</f>
        <v>#N/A</v>
      </c>
      <c r="P35" s="147" t="e">
        <f>VLOOKUP($C35,Name!$B$12:$R$67,14,FALSE)</f>
        <v>#N/A</v>
      </c>
      <c r="Q35" s="147" t="e">
        <f>VLOOKUP($C35,Name!$B$12:$R$67,15,FALSE)</f>
        <v>#N/A</v>
      </c>
      <c r="R35" s="148" t="e">
        <f>VLOOKUP($C35,Name!$B$12:$R$67,16,FALSE)</f>
        <v>#N/A</v>
      </c>
      <c r="S35" s="196" t="e">
        <f>VLOOKUP($C35,Name!$B$12:$R$67,17,FALSE)</f>
        <v>#N/A</v>
      </c>
      <c r="T35" s="83"/>
      <c r="U35" s="83"/>
      <c r="V35" s="83"/>
      <c r="W35" s="83"/>
      <c r="X35" s="173">
        <f t="shared" si="3"/>
        <v>0</v>
      </c>
      <c r="Y35" s="184"/>
      <c r="Z35" s="176"/>
      <c r="AA35" s="176">
        <f t="shared" si="2"/>
        <v>0</v>
      </c>
      <c r="AB35" s="41"/>
    </row>
    <row r="36" spans="1:28" ht="20.100000000000001" customHeight="1" x14ac:dyDescent="0.25">
      <c r="A36" s="41">
        <f>Name!$E$7</f>
        <v>0</v>
      </c>
      <c r="B36" s="24">
        <v>4</v>
      </c>
      <c r="C36" s="168"/>
      <c r="D36" s="188" t="e">
        <f>VLOOKUP($C36,Name!$B$12:$R$67,2,FALSE)</f>
        <v>#N/A</v>
      </c>
      <c r="E36" s="148" t="e">
        <f>VLOOKUP($C36,Name!$B$12:$R$67,3,FALSE)</f>
        <v>#N/A</v>
      </c>
      <c r="F36" s="196" t="e">
        <f>VLOOKUP($C36,Name!$B$12:$R$67,4,FALSE)</f>
        <v>#N/A</v>
      </c>
      <c r="G36" s="29" t="s">
        <v>36</v>
      </c>
      <c r="H36" s="199" t="e">
        <f>VLOOKUP($C36,Name!$B$12:$R$67,6,FALSE)</f>
        <v>#N/A</v>
      </c>
      <c r="I36" s="147" t="e">
        <f>VLOOKUP($C36,Name!$B$12:$R$67,7,FALSE)</f>
        <v>#N/A</v>
      </c>
      <c r="J36" s="200" t="e">
        <f>VLOOKUP($C36,Name!$B$12:$R$67,8,FALSE)</f>
        <v>#N/A</v>
      </c>
      <c r="K36" s="148" t="e">
        <f>VLOOKUP($C36,Name!$B$12:$R$67,9,FALSE)</f>
        <v>#N/A</v>
      </c>
      <c r="L36" s="147" t="e">
        <f>VLOOKUP($C36,Name!$B$12:$R$67,10,FALSE)</f>
        <v>#N/A</v>
      </c>
      <c r="M36" s="147" t="e">
        <f>VLOOKUP($C36,Name!$B$12:$R$67,11,FALSE)</f>
        <v>#N/A</v>
      </c>
      <c r="N36" s="188" t="e">
        <f>VLOOKUP($C36,Name!$B$12:$R$67,12,FALSE)</f>
        <v>#N/A</v>
      </c>
      <c r="O36" s="148" t="e">
        <f>VLOOKUP($C36,Name!$B$12:$R$67,13,FALSE)</f>
        <v>#N/A</v>
      </c>
      <c r="P36" s="147" t="e">
        <f>VLOOKUP($C36,Name!$B$12:$R$67,14,FALSE)</f>
        <v>#N/A</v>
      </c>
      <c r="Q36" s="147" t="e">
        <f>VLOOKUP($C36,Name!$B$12:$R$67,15,FALSE)</f>
        <v>#N/A</v>
      </c>
      <c r="R36" s="148" t="e">
        <f>VLOOKUP($C36,Name!$B$12:$R$67,16,FALSE)</f>
        <v>#N/A</v>
      </c>
      <c r="S36" s="196" t="e">
        <f>VLOOKUP($C36,Name!$B$12:$R$67,17,FALSE)</f>
        <v>#N/A</v>
      </c>
      <c r="T36" s="83"/>
      <c r="U36" s="83"/>
      <c r="V36" s="83"/>
      <c r="W36" s="83"/>
      <c r="X36" s="173">
        <f t="shared" si="3"/>
        <v>0</v>
      </c>
      <c r="Y36" s="184"/>
      <c r="Z36" s="176"/>
      <c r="AA36" s="176">
        <f t="shared" si="2"/>
        <v>0</v>
      </c>
      <c r="AB36" s="41"/>
    </row>
    <row r="37" spans="1:28" ht="20.100000000000001" customHeight="1" x14ac:dyDescent="0.25">
      <c r="A37" s="41">
        <f>Name!$E$7</f>
        <v>0</v>
      </c>
      <c r="B37" s="24">
        <v>5</v>
      </c>
      <c r="C37" s="168"/>
      <c r="D37" s="188" t="e">
        <f>VLOOKUP($C37,Name!$B$12:$R$67,2,FALSE)</f>
        <v>#N/A</v>
      </c>
      <c r="E37" s="148" t="e">
        <f>VLOOKUP($C37,Name!$B$12:$R$67,3,FALSE)</f>
        <v>#N/A</v>
      </c>
      <c r="F37" s="196" t="e">
        <f>VLOOKUP($C37,Name!$B$12:$R$67,4,FALSE)</f>
        <v>#N/A</v>
      </c>
      <c r="G37" s="29" t="s">
        <v>36</v>
      </c>
      <c r="H37" s="199" t="e">
        <f>VLOOKUP($C37,Name!$B$12:$R$67,6,FALSE)</f>
        <v>#N/A</v>
      </c>
      <c r="I37" s="147" t="e">
        <f>VLOOKUP($C37,Name!$B$12:$R$67,7,FALSE)</f>
        <v>#N/A</v>
      </c>
      <c r="J37" s="200" t="e">
        <f>VLOOKUP($C37,Name!$B$12:$R$67,8,FALSE)</f>
        <v>#N/A</v>
      </c>
      <c r="K37" s="148" t="e">
        <f>VLOOKUP($C37,Name!$B$12:$R$67,9,FALSE)</f>
        <v>#N/A</v>
      </c>
      <c r="L37" s="147" t="e">
        <f>VLOOKUP($C37,Name!$B$12:$R$67,10,FALSE)</f>
        <v>#N/A</v>
      </c>
      <c r="M37" s="147" t="e">
        <f>VLOOKUP($C37,Name!$B$12:$R$67,11,FALSE)</f>
        <v>#N/A</v>
      </c>
      <c r="N37" s="188" t="e">
        <f>VLOOKUP($C37,Name!$B$12:$R$67,12,FALSE)</f>
        <v>#N/A</v>
      </c>
      <c r="O37" s="148" t="e">
        <f>VLOOKUP($C37,Name!$B$12:$R$67,13,FALSE)</f>
        <v>#N/A</v>
      </c>
      <c r="P37" s="147" t="e">
        <f>VLOOKUP($C37,Name!$B$12:$R$67,14,FALSE)</f>
        <v>#N/A</v>
      </c>
      <c r="Q37" s="147" t="e">
        <f>VLOOKUP($C37,Name!$B$12:$R$67,15,FALSE)</f>
        <v>#N/A</v>
      </c>
      <c r="R37" s="148" t="e">
        <f>VLOOKUP($C37,Name!$B$12:$R$67,16,FALSE)</f>
        <v>#N/A</v>
      </c>
      <c r="S37" s="196" t="e">
        <f>VLOOKUP($C37,Name!$B$12:$R$67,17,FALSE)</f>
        <v>#N/A</v>
      </c>
      <c r="T37" s="83"/>
      <c r="U37" s="83"/>
      <c r="V37" s="83"/>
      <c r="W37" s="83"/>
      <c r="X37" s="173">
        <f t="shared" si="3"/>
        <v>0</v>
      </c>
      <c r="Y37" s="184"/>
      <c r="Z37" s="176"/>
      <c r="AA37" s="176">
        <f t="shared" si="2"/>
        <v>0</v>
      </c>
      <c r="AB37" s="41"/>
    </row>
    <row r="38" spans="1:28" ht="20.100000000000001" customHeight="1" x14ac:dyDescent="0.25">
      <c r="A38" s="41">
        <f>Name!$E$7</f>
        <v>0</v>
      </c>
      <c r="B38" s="24">
        <v>6</v>
      </c>
      <c r="C38" s="168"/>
      <c r="D38" s="188" t="e">
        <f>VLOOKUP($C38,Name!$B$12:$R$67,2,FALSE)</f>
        <v>#N/A</v>
      </c>
      <c r="E38" s="148" t="e">
        <f>VLOOKUP($C38,Name!$B$12:$R$67,3,FALSE)</f>
        <v>#N/A</v>
      </c>
      <c r="F38" s="196" t="e">
        <f>VLOOKUP($C38,Name!$B$12:$R$67,4,FALSE)</f>
        <v>#N/A</v>
      </c>
      <c r="G38" s="29" t="s">
        <v>36</v>
      </c>
      <c r="H38" s="199" t="e">
        <f>VLOOKUP($C38,Name!$B$12:$R$67,6,FALSE)</f>
        <v>#N/A</v>
      </c>
      <c r="I38" s="147" t="e">
        <f>VLOOKUP($C38,Name!$B$12:$R$67,7,FALSE)</f>
        <v>#N/A</v>
      </c>
      <c r="J38" s="200" t="e">
        <f>VLOOKUP($C38,Name!$B$12:$R$67,8,FALSE)</f>
        <v>#N/A</v>
      </c>
      <c r="K38" s="148" t="e">
        <f>VLOOKUP($C38,Name!$B$12:$R$67,9,FALSE)</f>
        <v>#N/A</v>
      </c>
      <c r="L38" s="147" t="e">
        <f>VLOOKUP($C38,Name!$B$12:$R$67,10,FALSE)</f>
        <v>#N/A</v>
      </c>
      <c r="M38" s="147" t="e">
        <f>VLOOKUP($C38,Name!$B$12:$R$67,11,FALSE)</f>
        <v>#N/A</v>
      </c>
      <c r="N38" s="188" t="e">
        <f>VLOOKUP($C38,Name!$B$12:$R$67,12,FALSE)</f>
        <v>#N/A</v>
      </c>
      <c r="O38" s="148" t="e">
        <f>VLOOKUP($C38,Name!$B$12:$R$67,13,FALSE)</f>
        <v>#N/A</v>
      </c>
      <c r="P38" s="147" t="e">
        <f>VLOOKUP($C38,Name!$B$12:$R$67,14,FALSE)</f>
        <v>#N/A</v>
      </c>
      <c r="Q38" s="147" t="e">
        <f>VLOOKUP($C38,Name!$B$12:$R$67,15,FALSE)</f>
        <v>#N/A</v>
      </c>
      <c r="R38" s="148" t="e">
        <f>VLOOKUP($C38,Name!$B$12:$R$67,16,FALSE)</f>
        <v>#N/A</v>
      </c>
      <c r="S38" s="196" t="e">
        <f>VLOOKUP($C38,Name!$B$12:$R$67,17,FALSE)</f>
        <v>#N/A</v>
      </c>
      <c r="T38" s="83"/>
      <c r="U38" s="83"/>
      <c r="V38" s="83"/>
      <c r="W38" s="83"/>
      <c r="X38" s="173">
        <f t="shared" si="3"/>
        <v>0</v>
      </c>
      <c r="Y38" s="184"/>
      <c r="Z38" s="176"/>
      <c r="AA38" s="176">
        <f t="shared" si="2"/>
        <v>0</v>
      </c>
      <c r="AB38" s="41"/>
    </row>
    <row r="39" spans="1:28" ht="20.100000000000001" customHeight="1" x14ac:dyDescent="0.25">
      <c r="A39" s="41">
        <f>Name!$E$7</f>
        <v>0</v>
      </c>
      <c r="B39" s="24">
        <v>7</v>
      </c>
      <c r="C39" s="168"/>
      <c r="D39" s="188" t="e">
        <f>VLOOKUP($C39,Name!$B$12:$R$67,2,FALSE)</f>
        <v>#N/A</v>
      </c>
      <c r="E39" s="148" t="e">
        <f>VLOOKUP($C39,Name!$B$12:$R$67,3,FALSE)</f>
        <v>#N/A</v>
      </c>
      <c r="F39" s="196" t="e">
        <f>VLOOKUP($C39,Name!$B$12:$R$67,4,FALSE)</f>
        <v>#N/A</v>
      </c>
      <c r="G39" s="29" t="s">
        <v>36</v>
      </c>
      <c r="H39" s="199" t="e">
        <f>VLOOKUP($C39,Name!$B$12:$R$67,6,FALSE)</f>
        <v>#N/A</v>
      </c>
      <c r="I39" s="147" t="e">
        <f>VLOOKUP($C39,Name!$B$12:$R$67,7,FALSE)</f>
        <v>#N/A</v>
      </c>
      <c r="J39" s="200" t="e">
        <f>VLOOKUP($C39,Name!$B$12:$R$67,8,FALSE)</f>
        <v>#N/A</v>
      </c>
      <c r="K39" s="148" t="e">
        <f>VLOOKUP($C39,Name!$B$12:$R$67,9,FALSE)</f>
        <v>#N/A</v>
      </c>
      <c r="L39" s="147" t="e">
        <f>VLOOKUP($C39,Name!$B$12:$R$67,10,FALSE)</f>
        <v>#N/A</v>
      </c>
      <c r="M39" s="147" t="e">
        <f>VLOOKUP($C39,Name!$B$12:$R$67,11,FALSE)</f>
        <v>#N/A</v>
      </c>
      <c r="N39" s="188" t="e">
        <f>VLOOKUP($C39,Name!$B$12:$R$67,12,FALSE)</f>
        <v>#N/A</v>
      </c>
      <c r="O39" s="148" t="e">
        <f>VLOOKUP($C39,Name!$B$12:$R$67,13,FALSE)</f>
        <v>#N/A</v>
      </c>
      <c r="P39" s="147" t="e">
        <f>VLOOKUP($C39,Name!$B$12:$R$67,14,FALSE)</f>
        <v>#N/A</v>
      </c>
      <c r="Q39" s="147" t="e">
        <f>VLOOKUP($C39,Name!$B$12:$R$67,15,FALSE)</f>
        <v>#N/A</v>
      </c>
      <c r="R39" s="148" t="e">
        <f>VLOOKUP($C39,Name!$B$12:$R$67,16,FALSE)</f>
        <v>#N/A</v>
      </c>
      <c r="S39" s="196" t="e">
        <f>VLOOKUP($C39,Name!$B$12:$R$67,17,FALSE)</f>
        <v>#N/A</v>
      </c>
      <c r="T39" s="83"/>
      <c r="U39" s="83"/>
      <c r="V39" s="83"/>
      <c r="W39" s="83"/>
      <c r="X39" s="173">
        <f t="shared" si="3"/>
        <v>0</v>
      </c>
      <c r="Y39" s="184"/>
      <c r="Z39" s="176"/>
      <c r="AA39" s="176">
        <f t="shared" si="2"/>
        <v>0</v>
      </c>
      <c r="AB39" s="41"/>
    </row>
    <row r="40" spans="1:28" ht="20.100000000000001" customHeight="1" x14ac:dyDescent="0.25">
      <c r="A40" s="41">
        <f>Name!$E$7</f>
        <v>0</v>
      </c>
      <c r="B40" s="24">
        <v>8</v>
      </c>
      <c r="C40" s="168"/>
      <c r="D40" s="188" t="e">
        <f>VLOOKUP($C40,Name!$B$12:$R$67,2,FALSE)</f>
        <v>#N/A</v>
      </c>
      <c r="E40" s="148" t="e">
        <f>VLOOKUP($C40,Name!$B$12:$R$67,3,FALSE)</f>
        <v>#N/A</v>
      </c>
      <c r="F40" s="196" t="e">
        <f>VLOOKUP($C40,Name!$B$12:$R$67,4,FALSE)</f>
        <v>#N/A</v>
      </c>
      <c r="G40" s="29" t="s">
        <v>36</v>
      </c>
      <c r="H40" s="199" t="e">
        <f>VLOOKUP($C40,Name!$B$12:$R$67,6,FALSE)</f>
        <v>#N/A</v>
      </c>
      <c r="I40" s="147" t="e">
        <f>VLOOKUP($C40,Name!$B$12:$R$67,7,FALSE)</f>
        <v>#N/A</v>
      </c>
      <c r="J40" s="200" t="e">
        <f>VLOOKUP($C40,Name!$B$12:$R$67,8,FALSE)</f>
        <v>#N/A</v>
      </c>
      <c r="K40" s="148" t="e">
        <f>VLOOKUP($C40,Name!$B$12:$R$67,9,FALSE)</f>
        <v>#N/A</v>
      </c>
      <c r="L40" s="147" t="e">
        <f>VLOOKUP($C40,Name!$B$12:$R$67,10,FALSE)</f>
        <v>#N/A</v>
      </c>
      <c r="M40" s="147" t="e">
        <f>VLOOKUP($C40,Name!$B$12:$R$67,11,FALSE)</f>
        <v>#N/A</v>
      </c>
      <c r="N40" s="188" t="e">
        <f>VLOOKUP($C40,Name!$B$12:$R$67,12,FALSE)</f>
        <v>#N/A</v>
      </c>
      <c r="O40" s="148" t="e">
        <f>VLOOKUP($C40,Name!$B$12:$R$67,13,FALSE)</f>
        <v>#N/A</v>
      </c>
      <c r="P40" s="147" t="e">
        <f>VLOOKUP($C40,Name!$B$12:$R$67,14,FALSE)</f>
        <v>#N/A</v>
      </c>
      <c r="Q40" s="147" t="e">
        <f>VLOOKUP($C40,Name!$B$12:$R$67,15,FALSE)</f>
        <v>#N/A</v>
      </c>
      <c r="R40" s="148" t="e">
        <f>VLOOKUP($C40,Name!$B$12:$R$67,16,FALSE)</f>
        <v>#N/A</v>
      </c>
      <c r="S40" s="196" t="e">
        <f>VLOOKUP($C40,Name!$B$12:$R$67,17,FALSE)</f>
        <v>#N/A</v>
      </c>
      <c r="T40" s="83"/>
      <c r="U40" s="83"/>
      <c r="V40" s="83"/>
      <c r="W40" s="83"/>
      <c r="X40" s="173">
        <f t="shared" si="3"/>
        <v>0</v>
      </c>
      <c r="Y40" s="184"/>
      <c r="Z40" s="176"/>
      <c r="AA40" s="176">
        <f t="shared" si="2"/>
        <v>0</v>
      </c>
      <c r="AB40" s="41"/>
    </row>
    <row r="41" spans="1:28" ht="20.100000000000001" customHeight="1" x14ac:dyDescent="0.25">
      <c r="A41" s="41">
        <f>Name!$E$7</f>
        <v>0</v>
      </c>
      <c r="B41" s="24">
        <v>9</v>
      </c>
      <c r="C41" s="168"/>
      <c r="D41" s="188" t="e">
        <f>VLOOKUP($C41,Name!$B$12:$R$67,2,FALSE)</f>
        <v>#N/A</v>
      </c>
      <c r="E41" s="148" t="e">
        <f>VLOOKUP($C41,Name!$B$12:$R$67,3,FALSE)</f>
        <v>#N/A</v>
      </c>
      <c r="F41" s="196" t="e">
        <f>VLOOKUP($C41,Name!$B$12:$R$67,4,FALSE)</f>
        <v>#N/A</v>
      </c>
      <c r="G41" s="29" t="s">
        <v>36</v>
      </c>
      <c r="H41" s="199" t="e">
        <f>VLOOKUP($C41,Name!$B$12:$R$67,6,FALSE)</f>
        <v>#N/A</v>
      </c>
      <c r="I41" s="147" t="e">
        <f>VLOOKUP($C41,Name!$B$12:$R$67,7,FALSE)</f>
        <v>#N/A</v>
      </c>
      <c r="J41" s="200" t="e">
        <f>VLOOKUP($C41,Name!$B$12:$R$67,8,FALSE)</f>
        <v>#N/A</v>
      </c>
      <c r="K41" s="148" t="e">
        <f>VLOOKUP($C41,Name!$B$12:$R$67,9,FALSE)</f>
        <v>#N/A</v>
      </c>
      <c r="L41" s="147" t="e">
        <f>VLOOKUP($C41,Name!$B$12:$R$67,10,FALSE)</f>
        <v>#N/A</v>
      </c>
      <c r="M41" s="147" t="e">
        <f>VLOOKUP($C41,Name!$B$12:$R$67,11,FALSE)</f>
        <v>#N/A</v>
      </c>
      <c r="N41" s="188" t="e">
        <f>VLOOKUP($C41,Name!$B$12:$R$67,12,FALSE)</f>
        <v>#N/A</v>
      </c>
      <c r="O41" s="148" t="e">
        <f>VLOOKUP($C41,Name!$B$12:$R$67,13,FALSE)</f>
        <v>#N/A</v>
      </c>
      <c r="P41" s="147" t="e">
        <f>VLOOKUP($C41,Name!$B$12:$R$67,14,FALSE)</f>
        <v>#N/A</v>
      </c>
      <c r="Q41" s="147" t="e">
        <f>VLOOKUP($C41,Name!$B$12:$R$67,15,FALSE)</f>
        <v>#N/A</v>
      </c>
      <c r="R41" s="148" t="e">
        <f>VLOOKUP($C41,Name!$B$12:$R$67,16,FALSE)</f>
        <v>#N/A</v>
      </c>
      <c r="S41" s="196" t="e">
        <f>VLOOKUP($C41,Name!$B$12:$R$67,17,FALSE)</f>
        <v>#N/A</v>
      </c>
      <c r="T41" s="83"/>
      <c r="U41" s="83"/>
      <c r="V41" s="83"/>
      <c r="W41" s="83"/>
      <c r="X41" s="173">
        <f t="shared" si="3"/>
        <v>0</v>
      </c>
      <c r="Y41" s="184"/>
      <c r="Z41" s="176"/>
      <c r="AA41" s="176">
        <f t="shared" si="2"/>
        <v>0</v>
      </c>
      <c r="AB41" s="41"/>
    </row>
    <row r="42" spans="1:28" ht="20.100000000000001" customHeight="1" x14ac:dyDescent="0.25">
      <c r="A42" s="41">
        <f>Name!$E$7</f>
        <v>0</v>
      </c>
      <c r="B42" s="24">
        <v>10</v>
      </c>
      <c r="C42" s="168"/>
      <c r="D42" s="188" t="e">
        <f>VLOOKUP($C42,Name!$B$12:$R$67,2,FALSE)</f>
        <v>#N/A</v>
      </c>
      <c r="E42" s="148" t="e">
        <f>VLOOKUP($C42,Name!$B$12:$R$67,3,FALSE)</f>
        <v>#N/A</v>
      </c>
      <c r="F42" s="196" t="e">
        <f>VLOOKUP($C42,Name!$B$12:$R$67,4,FALSE)</f>
        <v>#N/A</v>
      </c>
      <c r="G42" s="81" t="s">
        <v>36</v>
      </c>
      <c r="H42" s="199" t="e">
        <f>VLOOKUP($C42,Name!$B$12:$R$67,6,FALSE)</f>
        <v>#N/A</v>
      </c>
      <c r="I42" s="147" t="e">
        <f>VLOOKUP($C42,Name!$B$12:$R$67,7,FALSE)</f>
        <v>#N/A</v>
      </c>
      <c r="J42" s="200" t="e">
        <f>VLOOKUP($C42,Name!$B$12:$R$67,8,FALSE)</f>
        <v>#N/A</v>
      </c>
      <c r="K42" s="148" t="e">
        <f>VLOOKUP($C42,Name!$B$12:$R$67,9,FALSE)</f>
        <v>#N/A</v>
      </c>
      <c r="L42" s="147" t="e">
        <f>VLOOKUP($C42,Name!$B$12:$R$67,10,FALSE)</f>
        <v>#N/A</v>
      </c>
      <c r="M42" s="147" t="e">
        <f>VLOOKUP($C42,Name!$B$12:$R$67,11,FALSE)</f>
        <v>#N/A</v>
      </c>
      <c r="N42" s="188" t="e">
        <f>VLOOKUP($C42,Name!$B$12:$R$67,12,FALSE)</f>
        <v>#N/A</v>
      </c>
      <c r="O42" s="148" t="e">
        <f>VLOOKUP($C42,Name!$B$12:$R$67,13,FALSE)</f>
        <v>#N/A</v>
      </c>
      <c r="P42" s="147" t="e">
        <f>VLOOKUP($C42,Name!$B$12:$R$67,14,FALSE)</f>
        <v>#N/A</v>
      </c>
      <c r="Q42" s="147" t="e">
        <f>VLOOKUP($C42,Name!$B$12:$R$67,15,FALSE)</f>
        <v>#N/A</v>
      </c>
      <c r="R42" s="148" t="e">
        <f>VLOOKUP($C42,Name!$B$12:$R$67,16,FALSE)</f>
        <v>#N/A</v>
      </c>
      <c r="S42" s="196" t="e">
        <f>VLOOKUP($C42,Name!$B$12:$R$67,17,FALSE)</f>
        <v>#N/A</v>
      </c>
      <c r="T42" s="83"/>
      <c r="U42" s="83"/>
      <c r="V42" s="83"/>
      <c r="W42" s="83"/>
      <c r="X42" s="173">
        <f t="shared" si="3"/>
        <v>0</v>
      </c>
      <c r="Y42" s="184"/>
      <c r="Z42" s="176"/>
      <c r="AA42" s="176">
        <f t="shared" si="2"/>
        <v>0</v>
      </c>
      <c r="AB42" s="41"/>
    </row>
    <row r="43" spans="1:28" ht="20.100000000000001" customHeight="1" x14ac:dyDescent="0.25">
      <c r="A43" s="41">
        <f>Name!$E$7</f>
        <v>0</v>
      </c>
      <c r="B43" s="24">
        <v>11</v>
      </c>
      <c r="C43" s="168"/>
      <c r="D43" s="188" t="e">
        <f>VLOOKUP($C43,Name!$B$12:$R$67,2,FALSE)</f>
        <v>#N/A</v>
      </c>
      <c r="E43" s="148" t="e">
        <f>VLOOKUP($C43,Name!$B$12:$R$67,3,FALSE)</f>
        <v>#N/A</v>
      </c>
      <c r="F43" s="196" t="e">
        <f>VLOOKUP($C43,Name!$B$12:$R$67,4,FALSE)</f>
        <v>#N/A</v>
      </c>
      <c r="G43" s="81" t="s">
        <v>36</v>
      </c>
      <c r="H43" s="199" t="e">
        <f>VLOOKUP($C43,Name!$B$12:$R$67,6,FALSE)</f>
        <v>#N/A</v>
      </c>
      <c r="I43" s="147" t="e">
        <f>VLOOKUP($C43,Name!$B$12:$R$67,7,FALSE)</f>
        <v>#N/A</v>
      </c>
      <c r="J43" s="200" t="e">
        <f>VLOOKUP($C43,Name!$B$12:$R$67,8,FALSE)</f>
        <v>#N/A</v>
      </c>
      <c r="K43" s="148" t="e">
        <f>VLOOKUP($C43,Name!$B$12:$R$67,9,FALSE)</f>
        <v>#N/A</v>
      </c>
      <c r="L43" s="147" t="e">
        <f>VLOOKUP($C43,Name!$B$12:$R$67,10,FALSE)</f>
        <v>#N/A</v>
      </c>
      <c r="M43" s="147" t="e">
        <f>VLOOKUP($C43,Name!$B$12:$R$67,11,FALSE)</f>
        <v>#N/A</v>
      </c>
      <c r="N43" s="188" t="e">
        <f>VLOOKUP($C43,Name!$B$12:$R$67,12,FALSE)</f>
        <v>#N/A</v>
      </c>
      <c r="O43" s="148" t="e">
        <f>VLOOKUP($C43,Name!$B$12:$R$67,13,FALSE)</f>
        <v>#N/A</v>
      </c>
      <c r="P43" s="147" t="e">
        <f>VLOOKUP($C43,Name!$B$12:$R$67,14,FALSE)</f>
        <v>#N/A</v>
      </c>
      <c r="Q43" s="147" t="e">
        <f>VLOOKUP($C43,Name!$B$12:$R$67,15,FALSE)</f>
        <v>#N/A</v>
      </c>
      <c r="R43" s="148" t="e">
        <f>VLOOKUP($C43,Name!$B$12:$R$67,16,FALSE)</f>
        <v>#N/A</v>
      </c>
      <c r="S43" s="196" t="e">
        <f>VLOOKUP($C43,Name!$B$12:$R$67,17,FALSE)</f>
        <v>#N/A</v>
      </c>
      <c r="T43" s="83"/>
      <c r="U43" s="83"/>
      <c r="V43" s="83"/>
      <c r="W43" s="83"/>
      <c r="X43" s="173">
        <f t="shared" si="3"/>
        <v>0</v>
      </c>
      <c r="Y43" s="184"/>
      <c r="Z43" s="176"/>
      <c r="AA43" s="176">
        <f t="shared" si="2"/>
        <v>0</v>
      </c>
      <c r="AB43" s="41"/>
    </row>
    <row r="44" spans="1:28" ht="20.100000000000001" customHeight="1" x14ac:dyDescent="0.25">
      <c r="A44" s="41">
        <f>Name!$E$7</f>
        <v>0</v>
      </c>
      <c r="B44" s="24">
        <v>12</v>
      </c>
      <c r="C44" s="168"/>
      <c r="D44" s="188" t="e">
        <f>VLOOKUP($C44,Name!$B$12:$R$67,2,FALSE)</f>
        <v>#N/A</v>
      </c>
      <c r="E44" s="148" t="e">
        <f>VLOOKUP($C44,Name!$B$12:$R$67,3,FALSE)</f>
        <v>#N/A</v>
      </c>
      <c r="F44" s="196" t="e">
        <f>VLOOKUP($C44,Name!$B$12:$R$67,4,FALSE)</f>
        <v>#N/A</v>
      </c>
      <c r="G44" s="81" t="s">
        <v>36</v>
      </c>
      <c r="H44" s="199" t="e">
        <f>VLOOKUP($C44,Name!$B$12:$R$67,6,FALSE)</f>
        <v>#N/A</v>
      </c>
      <c r="I44" s="147" t="e">
        <f>VLOOKUP($C44,Name!$B$12:$R$67,7,FALSE)</f>
        <v>#N/A</v>
      </c>
      <c r="J44" s="200" t="e">
        <f>VLOOKUP($C44,Name!$B$12:$R$67,8,FALSE)</f>
        <v>#N/A</v>
      </c>
      <c r="K44" s="148" t="e">
        <f>VLOOKUP($C44,Name!$B$12:$R$67,9,FALSE)</f>
        <v>#N/A</v>
      </c>
      <c r="L44" s="147" t="e">
        <f>VLOOKUP($C44,Name!$B$12:$R$67,10,FALSE)</f>
        <v>#N/A</v>
      </c>
      <c r="M44" s="147" t="e">
        <f>VLOOKUP($C44,Name!$B$12:$R$67,11,FALSE)</f>
        <v>#N/A</v>
      </c>
      <c r="N44" s="188" t="e">
        <f>VLOOKUP($C44,Name!$B$12:$R$67,12,FALSE)</f>
        <v>#N/A</v>
      </c>
      <c r="O44" s="148" t="e">
        <f>VLOOKUP($C44,Name!$B$12:$R$67,13,FALSE)</f>
        <v>#N/A</v>
      </c>
      <c r="P44" s="147" t="e">
        <f>VLOOKUP($C44,Name!$B$12:$R$67,14,FALSE)</f>
        <v>#N/A</v>
      </c>
      <c r="Q44" s="147" t="e">
        <f>VLOOKUP($C44,Name!$B$12:$R$67,15,FALSE)</f>
        <v>#N/A</v>
      </c>
      <c r="R44" s="148" t="e">
        <f>VLOOKUP($C44,Name!$B$12:$R$67,16,FALSE)</f>
        <v>#N/A</v>
      </c>
      <c r="S44" s="196" t="e">
        <f>VLOOKUP($C44,Name!$B$12:$R$67,17,FALSE)</f>
        <v>#N/A</v>
      </c>
      <c r="T44" s="83"/>
      <c r="U44" s="83"/>
      <c r="V44" s="83"/>
      <c r="W44" s="83"/>
      <c r="X44" s="173">
        <f t="shared" si="3"/>
        <v>0</v>
      </c>
      <c r="Y44" s="184"/>
      <c r="Z44" s="176"/>
      <c r="AA44" s="176">
        <f t="shared" si="2"/>
        <v>0</v>
      </c>
      <c r="AB44" s="41"/>
    </row>
    <row r="45" spans="1:28" ht="20.100000000000001" customHeight="1" x14ac:dyDescent="0.25">
      <c r="A45" s="41">
        <f>Name!$E$7</f>
        <v>0</v>
      </c>
      <c r="B45" s="24">
        <v>13</v>
      </c>
      <c r="C45" s="168"/>
      <c r="D45" s="188" t="e">
        <f>VLOOKUP($C45,Name!$B$12:$R$67,2,FALSE)</f>
        <v>#N/A</v>
      </c>
      <c r="E45" s="148" t="e">
        <f>VLOOKUP($C45,Name!$B$12:$R$67,3,FALSE)</f>
        <v>#N/A</v>
      </c>
      <c r="F45" s="196" t="e">
        <f>VLOOKUP($C45,Name!$B$12:$R$67,4,FALSE)</f>
        <v>#N/A</v>
      </c>
      <c r="G45" s="81" t="s">
        <v>36</v>
      </c>
      <c r="H45" s="199" t="e">
        <f>VLOOKUP($C45,Name!$B$12:$R$67,6,FALSE)</f>
        <v>#N/A</v>
      </c>
      <c r="I45" s="147" t="e">
        <f>VLOOKUP($C45,Name!$B$12:$R$67,7,FALSE)</f>
        <v>#N/A</v>
      </c>
      <c r="J45" s="200" t="e">
        <f>VLOOKUP($C45,Name!$B$12:$R$67,8,FALSE)</f>
        <v>#N/A</v>
      </c>
      <c r="K45" s="148" t="e">
        <f>VLOOKUP($C45,Name!$B$12:$R$67,9,FALSE)</f>
        <v>#N/A</v>
      </c>
      <c r="L45" s="147" t="e">
        <f>VLOOKUP($C45,Name!$B$12:$R$67,10,FALSE)</f>
        <v>#N/A</v>
      </c>
      <c r="M45" s="147" t="e">
        <f>VLOOKUP($C45,Name!$B$12:$R$67,11,FALSE)</f>
        <v>#N/A</v>
      </c>
      <c r="N45" s="188" t="e">
        <f>VLOOKUP($C45,Name!$B$12:$R$67,12,FALSE)</f>
        <v>#N/A</v>
      </c>
      <c r="O45" s="148" t="e">
        <f>VLOOKUP($C45,Name!$B$12:$R$67,13,FALSE)</f>
        <v>#N/A</v>
      </c>
      <c r="P45" s="147" t="e">
        <f>VLOOKUP($C45,Name!$B$12:$R$67,14,FALSE)</f>
        <v>#N/A</v>
      </c>
      <c r="Q45" s="147" t="e">
        <f>VLOOKUP($C45,Name!$B$12:$R$67,15,FALSE)</f>
        <v>#N/A</v>
      </c>
      <c r="R45" s="148" t="e">
        <f>VLOOKUP($C45,Name!$B$12:$R$67,16,FALSE)</f>
        <v>#N/A</v>
      </c>
      <c r="S45" s="196" t="e">
        <f>VLOOKUP($C45,Name!$B$12:$R$67,17,FALSE)</f>
        <v>#N/A</v>
      </c>
      <c r="T45" s="83"/>
      <c r="U45" s="83"/>
      <c r="V45" s="83"/>
      <c r="W45" s="83"/>
      <c r="X45" s="173">
        <f t="shared" si="3"/>
        <v>0</v>
      </c>
      <c r="Y45" s="184"/>
      <c r="Z45" s="176"/>
      <c r="AA45" s="176">
        <f t="shared" si="2"/>
        <v>0</v>
      </c>
      <c r="AB45" s="41"/>
    </row>
    <row r="46" spans="1:28" ht="20.100000000000001" customHeight="1" x14ac:dyDescent="0.25">
      <c r="A46" s="41">
        <f>Name!$E$7</f>
        <v>0</v>
      </c>
      <c r="B46" s="24">
        <v>14</v>
      </c>
      <c r="C46" s="168"/>
      <c r="D46" s="188" t="e">
        <f>VLOOKUP($C46,Name!$B$12:$R$67,2,FALSE)</f>
        <v>#N/A</v>
      </c>
      <c r="E46" s="148" t="e">
        <f>VLOOKUP($C46,Name!$B$12:$R$67,3,FALSE)</f>
        <v>#N/A</v>
      </c>
      <c r="F46" s="196" t="e">
        <f>VLOOKUP($C46,Name!$B$12:$R$67,4,FALSE)</f>
        <v>#N/A</v>
      </c>
      <c r="G46" s="81" t="s">
        <v>36</v>
      </c>
      <c r="H46" s="199" t="e">
        <f>VLOOKUP($C46,Name!$B$12:$R$67,6,FALSE)</f>
        <v>#N/A</v>
      </c>
      <c r="I46" s="147" t="e">
        <f>VLOOKUP($C46,Name!$B$12:$R$67,7,FALSE)</f>
        <v>#N/A</v>
      </c>
      <c r="J46" s="200" t="e">
        <f>VLOOKUP($C46,Name!$B$12:$R$67,8,FALSE)</f>
        <v>#N/A</v>
      </c>
      <c r="K46" s="148" t="e">
        <f>VLOOKUP($C46,Name!$B$12:$R$67,9,FALSE)</f>
        <v>#N/A</v>
      </c>
      <c r="L46" s="147" t="e">
        <f>VLOOKUP($C46,Name!$B$12:$R$67,10,FALSE)</f>
        <v>#N/A</v>
      </c>
      <c r="M46" s="147" t="e">
        <f>VLOOKUP($C46,Name!$B$12:$R$67,11,FALSE)</f>
        <v>#N/A</v>
      </c>
      <c r="N46" s="188" t="e">
        <f>VLOOKUP($C46,Name!$B$12:$R$67,12,FALSE)</f>
        <v>#N/A</v>
      </c>
      <c r="O46" s="148" t="e">
        <f>VLOOKUP($C46,Name!$B$12:$R$67,13,FALSE)</f>
        <v>#N/A</v>
      </c>
      <c r="P46" s="147" t="e">
        <f>VLOOKUP($C46,Name!$B$12:$R$67,14,FALSE)</f>
        <v>#N/A</v>
      </c>
      <c r="Q46" s="147" t="e">
        <f>VLOOKUP($C46,Name!$B$12:$R$67,15,FALSE)</f>
        <v>#N/A</v>
      </c>
      <c r="R46" s="148" t="e">
        <f>VLOOKUP($C46,Name!$B$12:$R$67,16,FALSE)</f>
        <v>#N/A</v>
      </c>
      <c r="S46" s="196" t="e">
        <f>VLOOKUP($C46,Name!$B$12:$R$67,17,FALSE)</f>
        <v>#N/A</v>
      </c>
      <c r="T46" s="83"/>
      <c r="U46" s="83"/>
      <c r="V46" s="83"/>
      <c r="W46" s="83"/>
      <c r="X46" s="173">
        <f t="shared" si="3"/>
        <v>0</v>
      </c>
      <c r="Y46" s="184"/>
      <c r="Z46" s="176"/>
      <c r="AA46" s="176">
        <f t="shared" si="2"/>
        <v>0</v>
      </c>
      <c r="AB46" s="41"/>
    </row>
    <row r="47" spans="1:28" ht="20.100000000000001" customHeight="1" x14ac:dyDescent="0.25">
      <c r="A47" s="41">
        <f>Name!$E$7</f>
        <v>0</v>
      </c>
      <c r="B47" s="24">
        <v>15</v>
      </c>
      <c r="C47" s="168"/>
      <c r="D47" s="188" t="e">
        <f>VLOOKUP($C47,Name!$B$12:$R$67,2,FALSE)</f>
        <v>#N/A</v>
      </c>
      <c r="E47" s="148" t="e">
        <f>VLOOKUP($C47,Name!$B$12:$R$67,3,FALSE)</f>
        <v>#N/A</v>
      </c>
      <c r="F47" s="196" t="e">
        <f>VLOOKUP($C47,Name!$B$12:$R$67,4,FALSE)</f>
        <v>#N/A</v>
      </c>
      <c r="G47" s="81" t="s">
        <v>36</v>
      </c>
      <c r="H47" s="199" t="e">
        <f>VLOOKUP($C47,Name!$B$12:$R$67,6,FALSE)</f>
        <v>#N/A</v>
      </c>
      <c r="I47" s="147" t="e">
        <f>VLOOKUP($C47,Name!$B$12:$R$67,7,FALSE)</f>
        <v>#N/A</v>
      </c>
      <c r="J47" s="200" t="e">
        <f>VLOOKUP($C47,Name!$B$12:$R$67,8,FALSE)</f>
        <v>#N/A</v>
      </c>
      <c r="K47" s="148" t="e">
        <f>VLOOKUP($C47,Name!$B$12:$R$67,9,FALSE)</f>
        <v>#N/A</v>
      </c>
      <c r="L47" s="147" t="e">
        <f>VLOOKUP($C47,Name!$B$12:$R$67,10,FALSE)</f>
        <v>#N/A</v>
      </c>
      <c r="M47" s="147" t="e">
        <f>VLOOKUP($C47,Name!$B$12:$R$67,11,FALSE)</f>
        <v>#N/A</v>
      </c>
      <c r="N47" s="188" t="e">
        <f>VLOOKUP($C47,Name!$B$12:$R$67,12,FALSE)</f>
        <v>#N/A</v>
      </c>
      <c r="O47" s="148" t="e">
        <f>VLOOKUP($C47,Name!$B$12:$R$67,13,FALSE)</f>
        <v>#N/A</v>
      </c>
      <c r="P47" s="147" t="e">
        <f>VLOOKUP($C47,Name!$B$12:$R$67,14,FALSE)</f>
        <v>#N/A</v>
      </c>
      <c r="Q47" s="147" t="e">
        <f>VLOOKUP($C47,Name!$B$12:$R$67,15,FALSE)</f>
        <v>#N/A</v>
      </c>
      <c r="R47" s="148" t="e">
        <f>VLOOKUP($C47,Name!$B$12:$R$67,16,FALSE)</f>
        <v>#N/A</v>
      </c>
      <c r="S47" s="196" t="e">
        <f>VLOOKUP($C47,Name!$B$12:$R$67,17,FALSE)</f>
        <v>#N/A</v>
      </c>
      <c r="T47" s="83"/>
      <c r="U47" s="83"/>
      <c r="V47" s="83"/>
      <c r="W47" s="83"/>
      <c r="X47" s="173">
        <f t="shared" si="3"/>
        <v>0</v>
      </c>
      <c r="Y47" s="184"/>
      <c r="Z47" s="176"/>
      <c r="AA47" s="176">
        <f t="shared" si="2"/>
        <v>0</v>
      </c>
      <c r="AB47" s="41"/>
    </row>
    <row r="48" spans="1:28" ht="20.100000000000001" customHeight="1" x14ac:dyDescent="0.25">
      <c r="A48" s="41">
        <f>Name!$E$7</f>
        <v>0</v>
      </c>
      <c r="B48" s="24">
        <v>16</v>
      </c>
      <c r="C48" s="168"/>
      <c r="D48" s="188" t="e">
        <f>VLOOKUP($C48,Name!$B$12:$R$67,2,FALSE)</f>
        <v>#N/A</v>
      </c>
      <c r="E48" s="148" t="e">
        <f>VLOOKUP($C48,Name!$B$12:$R$67,3,FALSE)</f>
        <v>#N/A</v>
      </c>
      <c r="F48" s="196" t="e">
        <f>VLOOKUP($C48,Name!$B$12:$R$67,4,FALSE)</f>
        <v>#N/A</v>
      </c>
      <c r="G48" s="81" t="s">
        <v>36</v>
      </c>
      <c r="H48" s="199" t="e">
        <f>VLOOKUP($C48,Name!$B$12:$R$67,6,FALSE)</f>
        <v>#N/A</v>
      </c>
      <c r="I48" s="147" t="e">
        <f>VLOOKUP($C48,Name!$B$12:$R$67,7,FALSE)</f>
        <v>#N/A</v>
      </c>
      <c r="J48" s="200" t="e">
        <f>VLOOKUP($C48,Name!$B$12:$R$67,8,FALSE)</f>
        <v>#N/A</v>
      </c>
      <c r="K48" s="148" t="e">
        <f>VLOOKUP($C48,Name!$B$12:$R$67,9,FALSE)</f>
        <v>#N/A</v>
      </c>
      <c r="L48" s="147" t="e">
        <f>VLOOKUP($C48,Name!$B$12:$R$67,10,FALSE)</f>
        <v>#N/A</v>
      </c>
      <c r="M48" s="147" t="e">
        <f>VLOOKUP($C48,Name!$B$12:$R$67,11,FALSE)</f>
        <v>#N/A</v>
      </c>
      <c r="N48" s="188" t="e">
        <f>VLOOKUP($C48,Name!$B$12:$R$67,12,FALSE)</f>
        <v>#N/A</v>
      </c>
      <c r="O48" s="148" t="e">
        <f>VLOOKUP($C48,Name!$B$12:$R$67,13,FALSE)</f>
        <v>#N/A</v>
      </c>
      <c r="P48" s="147" t="e">
        <f>VLOOKUP($C48,Name!$B$12:$R$67,14,FALSE)</f>
        <v>#N/A</v>
      </c>
      <c r="Q48" s="147" t="e">
        <f>VLOOKUP($C48,Name!$B$12:$R$67,15,FALSE)</f>
        <v>#N/A</v>
      </c>
      <c r="R48" s="148" t="e">
        <f>VLOOKUP($C48,Name!$B$12:$R$67,16,FALSE)</f>
        <v>#N/A</v>
      </c>
      <c r="S48" s="196" t="e">
        <f>VLOOKUP($C48,Name!$B$12:$R$67,17,FALSE)</f>
        <v>#N/A</v>
      </c>
      <c r="T48" s="83"/>
      <c r="U48" s="83"/>
      <c r="V48" s="83"/>
      <c r="W48" s="83"/>
      <c r="X48" s="173">
        <f t="shared" si="3"/>
        <v>0</v>
      </c>
      <c r="Y48" s="184"/>
      <c r="Z48" s="176"/>
      <c r="AA48" s="176">
        <f t="shared" si="2"/>
        <v>0</v>
      </c>
      <c r="AB48" s="41"/>
    </row>
    <row r="49" spans="1:28" ht="20.100000000000001" customHeight="1" x14ac:dyDescent="0.25">
      <c r="A49" s="41">
        <f>Name!$E$7</f>
        <v>0</v>
      </c>
      <c r="B49" s="24">
        <v>17</v>
      </c>
      <c r="C49" s="168"/>
      <c r="D49" s="188" t="e">
        <f>VLOOKUP($C49,Name!$B$12:$R$67,2,FALSE)</f>
        <v>#N/A</v>
      </c>
      <c r="E49" s="148" t="e">
        <f>VLOOKUP($C49,Name!$B$12:$R$67,3,FALSE)</f>
        <v>#N/A</v>
      </c>
      <c r="F49" s="196" t="e">
        <f>VLOOKUP($C49,Name!$B$12:$R$67,4,FALSE)</f>
        <v>#N/A</v>
      </c>
      <c r="G49" s="81" t="s">
        <v>36</v>
      </c>
      <c r="H49" s="199" t="e">
        <f>VLOOKUP($C49,Name!$B$12:$R$67,6,FALSE)</f>
        <v>#N/A</v>
      </c>
      <c r="I49" s="147" t="e">
        <f>VLOOKUP($C49,Name!$B$12:$R$67,7,FALSE)</f>
        <v>#N/A</v>
      </c>
      <c r="J49" s="200" t="e">
        <f>VLOOKUP($C49,Name!$B$12:$R$67,8,FALSE)</f>
        <v>#N/A</v>
      </c>
      <c r="K49" s="148" t="e">
        <f>VLOOKUP($C49,Name!$B$12:$R$67,9,FALSE)</f>
        <v>#N/A</v>
      </c>
      <c r="L49" s="147" t="e">
        <f>VLOOKUP($C49,Name!$B$12:$R$67,10,FALSE)</f>
        <v>#N/A</v>
      </c>
      <c r="M49" s="147" t="e">
        <f>VLOOKUP($C49,Name!$B$12:$R$67,11,FALSE)</f>
        <v>#N/A</v>
      </c>
      <c r="N49" s="188" t="e">
        <f>VLOOKUP($C49,Name!$B$12:$R$67,12,FALSE)</f>
        <v>#N/A</v>
      </c>
      <c r="O49" s="148" t="e">
        <f>VLOOKUP($C49,Name!$B$12:$R$67,13,FALSE)</f>
        <v>#N/A</v>
      </c>
      <c r="P49" s="147" t="e">
        <f>VLOOKUP($C49,Name!$B$12:$R$67,14,FALSE)</f>
        <v>#N/A</v>
      </c>
      <c r="Q49" s="147" t="e">
        <f>VLOOKUP($C49,Name!$B$12:$R$67,15,FALSE)</f>
        <v>#N/A</v>
      </c>
      <c r="R49" s="148" t="e">
        <f>VLOOKUP($C49,Name!$B$12:$R$67,16,FALSE)</f>
        <v>#N/A</v>
      </c>
      <c r="S49" s="196" t="e">
        <f>VLOOKUP($C49,Name!$B$12:$R$67,17,FALSE)</f>
        <v>#N/A</v>
      </c>
      <c r="T49" s="83"/>
      <c r="U49" s="83"/>
      <c r="V49" s="83"/>
      <c r="W49" s="83"/>
      <c r="X49" s="173">
        <f t="shared" si="3"/>
        <v>0</v>
      </c>
      <c r="Y49" s="184"/>
      <c r="Z49" s="176"/>
      <c r="AA49" s="176">
        <f t="shared" si="2"/>
        <v>0</v>
      </c>
      <c r="AB49" s="41"/>
    </row>
    <row r="50" spans="1:28" ht="20.100000000000001" customHeight="1" x14ac:dyDescent="0.25">
      <c r="A50" s="41">
        <f>Name!$E$7</f>
        <v>0</v>
      </c>
      <c r="B50" s="24">
        <v>18</v>
      </c>
      <c r="C50" s="168"/>
      <c r="D50" s="188" t="e">
        <f>VLOOKUP($C50,Name!$B$12:$R$67,2,FALSE)</f>
        <v>#N/A</v>
      </c>
      <c r="E50" s="148" t="e">
        <f>VLOOKUP($C50,Name!$B$12:$R$67,3,FALSE)</f>
        <v>#N/A</v>
      </c>
      <c r="F50" s="196" t="e">
        <f>VLOOKUP($C50,Name!$B$12:$R$67,4,FALSE)</f>
        <v>#N/A</v>
      </c>
      <c r="G50" s="81" t="s">
        <v>36</v>
      </c>
      <c r="H50" s="199" t="e">
        <f>VLOOKUP($C50,Name!$B$12:$R$67,6,FALSE)</f>
        <v>#N/A</v>
      </c>
      <c r="I50" s="147" t="e">
        <f>VLOOKUP($C50,Name!$B$12:$R$67,7,FALSE)</f>
        <v>#N/A</v>
      </c>
      <c r="J50" s="200" t="e">
        <f>VLOOKUP($C50,Name!$B$12:$R$67,8,FALSE)</f>
        <v>#N/A</v>
      </c>
      <c r="K50" s="148" t="e">
        <f>VLOOKUP($C50,Name!$B$12:$R$67,9,FALSE)</f>
        <v>#N/A</v>
      </c>
      <c r="L50" s="147" t="e">
        <f>VLOOKUP($C50,Name!$B$12:$R$67,10,FALSE)</f>
        <v>#N/A</v>
      </c>
      <c r="M50" s="147" t="e">
        <f>VLOOKUP($C50,Name!$B$12:$R$67,11,FALSE)</f>
        <v>#N/A</v>
      </c>
      <c r="N50" s="188" t="e">
        <f>VLOOKUP($C50,Name!$B$12:$R$67,12,FALSE)</f>
        <v>#N/A</v>
      </c>
      <c r="O50" s="148" t="e">
        <f>VLOOKUP($C50,Name!$B$12:$R$67,13,FALSE)</f>
        <v>#N/A</v>
      </c>
      <c r="P50" s="147" t="e">
        <f>VLOOKUP($C50,Name!$B$12:$R$67,14,FALSE)</f>
        <v>#N/A</v>
      </c>
      <c r="Q50" s="147" t="e">
        <f>VLOOKUP($C50,Name!$B$12:$R$67,15,FALSE)</f>
        <v>#N/A</v>
      </c>
      <c r="R50" s="148" t="e">
        <f>VLOOKUP($C50,Name!$B$12:$R$67,16,FALSE)</f>
        <v>#N/A</v>
      </c>
      <c r="S50" s="196" t="e">
        <f>VLOOKUP($C50,Name!$B$12:$R$67,17,FALSE)</f>
        <v>#N/A</v>
      </c>
      <c r="T50" s="83"/>
      <c r="U50" s="83"/>
      <c r="V50" s="83"/>
      <c r="W50" s="83"/>
      <c r="X50" s="173">
        <f t="shared" si="3"/>
        <v>0</v>
      </c>
      <c r="Y50" s="184"/>
      <c r="Z50" s="176"/>
      <c r="AA50" s="176">
        <f t="shared" si="2"/>
        <v>0</v>
      </c>
      <c r="AB50" s="41"/>
    </row>
    <row r="51" spans="1:28" ht="20.100000000000001" customHeight="1" x14ac:dyDescent="0.25">
      <c r="A51" s="41">
        <f>Name!$E$7</f>
        <v>0</v>
      </c>
      <c r="B51" s="24">
        <v>19</v>
      </c>
      <c r="C51" s="168"/>
      <c r="D51" s="188" t="e">
        <f>VLOOKUP($C51,Name!$B$12:$R$67,2,FALSE)</f>
        <v>#N/A</v>
      </c>
      <c r="E51" s="148" t="e">
        <f>VLOOKUP($C51,Name!$B$12:$R$67,3,FALSE)</f>
        <v>#N/A</v>
      </c>
      <c r="F51" s="196" t="e">
        <f>VLOOKUP($C51,Name!$B$12:$R$67,4,FALSE)</f>
        <v>#N/A</v>
      </c>
      <c r="G51" s="81" t="s">
        <v>36</v>
      </c>
      <c r="H51" s="199" t="e">
        <f>VLOOKUP($C51,Name!$B$12:$R$67,6,FALSE)</f>
        <v>#N/A</v>
      </c>
      <c r="I51" s="147" t="e">
        <f>VLOOKUP($C51,Name!$B$12:$R$67,7,FALSE)</f>
        <v>#N/A</v>
      </c>
      <c r="J51" s="200" t="e">
        <f>VLOOKUP($C51,Name!$B$12:$R$67,8,FALSE)</f>
        <v>#N/A</v>
      </c>
      <c r="K51" s="148" t="e">
        <f>VLOOKUP($C51,Name!$B$12:$R$67,9,FALSE)</f>
        <v>#N/A</v>
      </c>
      <c r="L51" s="147" t="e">
        <f>VLOOKUP($C51,Name!$B$12:$R$67,10,FALSE)</f>
        <v>#N/A</v>
      </c>
      <c r="M51" s="147" t="e">
        <f>VLOOKUP($C51,Name!$B$12:$R$67,11,FALSE)</f>
        <v>#N/A</v>
      </c>
      <c r="N51" s="188" t="e">
        <f>VLOOKUP($C51,Name!$B$12:$R$67,12,FALSE)</f>
        <v>#N/A</v>
      </c>
      <c r="O51" s="148" t="e">
        <f>VLOOKUP($C51,Name!$B$12:$R$67,13,FALSE)</f>
        <v>#N/A</v>
      </c>
      <c r="P51" s="147" t="e">
        <f>VLOOKUP($C51,Name!$B$12:$R$67,14,FALSE)</f>
        <v>#N/A</v>
      </c>
      <c r="Q51" s="147" t="e">
        <f>VLOOKUP($C51,Name!$B$12:$R$67,15,FALSE)</f>
        <v>#N/A</v>
      </c>
      <c r="R51" s="148" t="e">
        <f>VLOOKUP($C51,Name!$B$12:$R$67,16,FALSE)</f>
        <v>#N/A</v>
      </c>
      <c r="S51" s="196" t="e">
        <f>VLOOKUP($C51,Name!$B$12:$R$67,17,FALSE)</f>
        <v>#N/A</v>
      </c>
      <c r="T51" s="83"/>
      <c r="U51" s="83"/>
      <c r="V51" s="83"/>
      <c r="W51" s="83"/>
      <c r="X51" s="173">
        <f t="shared" si="3"/>
        <v>0</v>
      </c>
      <c r="Y51" s="184"/>
      <c r="Z51" s="176"/>
      <c r="AA51" s="176">
        <f t="shared" si="2"/>
        <v>0</v>
      </c>
      <c r="AB51" s="41"/>
    </row>
    <row r="52" spans="1:28" ht="20.100000000000001" customHeight="1" x14ac:dyDescent="0.25">
      <c r="A52" s="41">
        <f>Name!$E$7</f>
        <v>0</v>
      </c>
      <c r="B52" s="24">
        <v>20</v>
      </c>
      <c r="C52" s="168"/>
      <c r="D52" s="188" t="e">
        <f>VLOOKUP($C52,Name!$B$12:$R$67,2,FALSE)</f>
        <v>#N/A</v>
      </c>
      <c r="E52" s="148" t="e">
        <f>VLOOKUP($C52,Name!$B$12:$R$67,3,FALSE)</f>
        <v>#N/A</v>
      </c>
      <c r="F52" s="196" t="e">
        <f>VLOOKUP($C52,Name!$B$12:$R$67,4,FALSE)</f>
        <v>#N/A</v>
      </c>
      <c r="G52" s="81" t="s">
        <v>36</v>
      </c>
      <c r="H52" s="199" t="e">
        <f>VLOOKUP($C52,Name!$B$12:$R$67,6,FALSE)</f>
        <v>#N/A</v>
      </c>
      <c r="I52" s="147" t="e">
        <f>VLOOKUP($C52,Name!$B$12:$R$67,7,FALSE)</f>
        <v>#N/A</v>
      </c>
      <c r="J52" s="200" t="e">
        <f>VLOOKUP($C52,Name!$B$12:$R$67,8,FALSE)</f>
        <v>#N/A</v>
      </c>
      <c r="K52" s="148" t="e">
        <f>VLOOKUP($C52,Name!$B$12:$R$67,9,FALSE)</f>
        <v>#N/A</v>
      </c>
      <c r="L52" s="147" t="e">
        <f>VLOOKUP($C52,Name!$B$12:$R$67,10,FALSE)</f>
        <v>#N/A</v>
      </c>
      <c r="M52" s="147" t="e">
        <f>VLOOKUP($C52,Name!$B$12:$R$67,11,FALSE)</f>
        <v>#N/A</v>
      </c>
      <c r="N52" s="188" t="e">
        <f>VLOOKUP($C52,Name!$B$12:$R$67,12,FALSE)</f>
        <v>#N/A</v>
      </c>
      <c r="O52" s="148" t="e">
        <f>VLOOKUP($C52,Name!$B$12:$R$67,13,FALSE)</f>
        <v>#N/A</v>
      </c>
      <c r="P52" s="147" t="e">
        <f>VLOOKUP($C52,Name!$B$12:$R$67,14,FALSE)</f>
        <v>#N/A</v>
      </c>
      <c r="Q52" s="147" t="e">
        <f>VLOOKUP($C52,Name!$B$12:$R$67,15,FALSE)</f>
        <v>#N/A</v>
      </c>
      <c r="R52" s="148" t="e">
        <f>VLOOKUP($C52,Name!$B$12:$R$67,16,FALSE)</f>
        <v>#N/A</v>
      </c>
      <c r="S52" s="196" t="e">
        <f>VLOOKUP($C52,Name!$B$12:$R$67,17,FALSE)</f>
        <v>#N/A</v>
      </c>
      <c r="T52" s="83"/>
      <c r="U52" s="83"/>
      <c r="V52" s="83"/>
      <c r="W52" s="83"/>
      <c r="X52" s="173">
        <f t="shared" si="3"/>
        <v>0</v>
      </c>
      <c r="Y52" s="184"/>
      <c r="Z52" s="176"/>
      <c r="AA52" s="176">
        <f t="shared" si="2"/>
        <v>0</v>
      </c>
      <c r="AB52" s="41"/>
    </row>
    <row r="53" spans="1:28" ht="20.100000000000001" customHeight="1" x14ac:dyDescent="0.25">
      <c r="A53" s="41">
        <f>Name!$E$7</f>
        <v>0</v>
      </c>
      <c r="B53" s="24">
        <v>21</v>
      </c>
      <c r="C53" s="168"/>
      <c r="D53" s="188" t="e">
        <f>VLOOKUP($C53,Name!$B$12:$R$67,2,FALSE)</f>
        <v>#N/A</v>
      </c>
      <c r="E53" s="148" t="e">
        <f>VLOOKUP($C53,Name!$B$12:$R$67,3,FALSE)</f>
        <v>#N/A</v>
      </c>
      <c r="F53" s="196" t="e">
        <f>VLOOKUP($C53,Name!$B$12:$R$67,4,FALSE)</f>
        <v>#N/A</v>
      </c>
      <c r="G53" s="81" t="s">
        <v>36</v>
      </c>
      <c r="H53" s="199" t="e">
        <f>VLOOKUP($C53,Name!$B$12:$R$67,6,FALSE)</f>
        <v>#N/A</v>
      </c>
      <c r="I53" s="147" t="e">
        <f>VLOOKUP($C53,Name!$B$12:$R$67,7,FALSE)</f>
        <v>#N/A</v>
      </c>
      <c r="J53" s="200" t="e">
        <f>VLOOKUP($C53,Name!$B$12:$R$67,8,FALSE)</f>
        <v>#N/A</v>
      </c>
      <c r="K53" s="148" t="e">
        <f>VLOOKUP($C53,Name!$B$12:$R$67,9,FALSE)</f>
        <v>#N/A</v>
      </c>
      <c r="L53" s="147" t="e">
        <f>VLOOKUP($C53,Name!$B$12:$R$67,10,FALSE)</f>
        <v>#N/A</v>
      </c>
      <c r="M53" s="147" t="e">
        <f>VLOOKUP($C53,Name!$B$12:$R$67,11,FALSE)</f>
        <v>#N/A</v>
      </c>
      <c r="N53" s="188" t="e">
        <f>VLOOKUP($C53,Name!$B$12:$R$67,12,FALSE)</f>
        <v>#N/A</v>
      </c>
      <c r="O53" s="148" t="e">
        <f>VLOOKUP($C53,Name!$B$12:$R$67,13,FALSE)</f>
        <v>#N/A</v>
      </c>
      <c r="P53" s="147" t="e">
        <f>VLOOKUP($C53,Name!$B$12:$R$67,14,FALSE)</f>
        <v>#N/A</v>
      </c>
      <c r="Q53" s="147" t="e">
        <f>VLOOKUP($C53,Name!$B$12:$R$67,15,FALSE)</f>
        <v>#N/A</v>
      </c>
      <c r="R53" s="148" t="e">
        <f>VLOOKUP($C53,Name!$B$12:$R$67,16,FALSE)</f>
        <v>#N/A</v>
      </c>
      <c r="S53" s="196" t="e">
        <f>VLOOKUP($C53,Name!$B$12:$R$67,17,FALSE)</f>
        <v>#N/A</v>
      </c>
      <c r="T53" s="83"/>
      <c r="U53" s="83"/>
      <c r="V53" s="83"/>
      <c r="W53" s="83"/>
      <c r="X53" s="173">
        <f t="shared" si="3"/>
        <v>0</v>
      </c>
      <c r="Y53" s="184"/>
      <c r="Z53" s="176"/>
      <c r="AA53" s="176">
        <f t="shared" si="2"/>
        <v>0</v>
      </c>
      <c r="AB53" s="41"/>
    </row>
    <row r="54" spans="1:28" ht="20.100000000000001" customHeight="1" x14ac:dyDescent="0.25">
      <c r="A54" s="41">
        <f>Name!$E$7</f>
        <v>0</v>
      </c>
      <c r="B54" s="24">
        <v>22</v>
      </c>
      <c r="C54" s="168"/>
      <c r="D54" s="188" t="e">
        <f>VLOOKUP($C54,Name!$B$12:$R$67,2,FALSE)</f>
        <v>#N/A</v>
      </c>
      <c r="E54" s="148" t="e">
        <f>VLOOKUP($C54,Name!$B$12:$R$67,3,FALSE)</f>
        <v>#N/A</v>
      </c>
      <c r="F54" s="196" t="e">
        <f>VLOOKUP($C54,Name!$B$12:$R$67,4,FALSE)</f>
        <v>#N/A</v>
      </c>
      <c r="G54" s="81" t="s">
        <v>36</v>
      </c>
      <c r="H54" s="199" t="e">
        <f>VLOOKUP($C54,Name!$B$12:$R$67,6,FALSE)</f>
        <v>#N/A</v>
      </c>
      <c r="I54" s="147" t="e">
        <f>VLOOKUP($C54,Name!$B$12:$R$67,7,FALSE)</f>
        <v>#N/A</v>
      </c>
      <c r="J54" s="200" t="e">
        <f>VLOOKUP($C54,Name!$B$12:$R$67,8,FALSE)</f>
        <v>#N/A</v>
      </c>
      <c r="K54" s="148" t="e">
        <f>VLOOKUP($C54,Name!$B$12:$R$67,9,FALSE)</f>
        <v>#N/A</v>
      </c>
      <c r="L54" s="147" t="e">
        <f>VLOOKUP($C54,Name!$B$12:$R$67,10,FALSE)</f>
        <v>#N/A</v>
      </c>
      <c r="M54" s="147" t="e">
        <f>VLOOKUP($C54,Name!$B$12:$R$67,11,FALSE)</f>
        <v>#N/A</v>
      </c>
      <c r="N54" s="188" t="e">
        <f>VLOOKUP($C54,Name!$B$12:$R$67,12,FALSE)</f>
        <v>#N/A</v>
      </c>
      <c r="O54" s="148" t="e">
        <f>VLOOKUP($C54,Name!$B$12:$R$67,13,FALSE)</f>
        <v>#N/A</v>
      </c>
      <c r="P54" s="147" t="e">
        <f>VLOOKUP($C54,Name!$B$12:$R$67,14,FALSE)</f>
        <v>#N/A</v>
      </c>
      <c r="Q54" s="147" t="e">
        <f>VLOOKUP($C54,Name!$B$12:$R$67,15,FALSE)</f>
        <v>#N/A</v>
      </c>
      <c r="R54" s="148" t="e">
        <f>VLOOKUP($C54,Name!$B$12:$R$67,16,FALSE)</f>
        <v>#N/A</v>
      </c>
      <c r="S54" s="196" t="e">
        <f>VLOOKUP($C54,Name!$B$12:$R$67,17,FALSE)</f>
        <v>#N/A</v>
      </c>
      <c r="T54" s="83"/>
      <c r="U54" s="83"/>
      <c r="V54" s="83"/>
      <c r="W54" s="83"/>
      <c r="X54" s="173">
        <f t="shared" si="3"/>
        <v>0</v>
      </c>
      <c r="Y54" s="184"/>
      <c r="Z54" s="176"/>
      <c r="AA54" s="176">
        <f t="shared" si="2"/>
        <v>0</v>
      </c>
      <c r="AB54" s="41"/>
    </row>
    <row r="55" spans="1:28" ht="20.100000000000001" customHeight="1" x14ac:dyDescent="0.25">
      <c r="A55" s="41">
        <f>Name!$E$7</f>
        <v>0</v>
      </c>
      <c r="B55" s="24">
        <v>23</v>
      </c>
      <c r="C55" s="168"/>
      <c r="D55" s="188" t="e">
        <f>VLOOKUP($C55,Name!$B$12:$R$67,2,FALSE)</f>
        <v>#N/A</v>
      </c>
      <c r="E55" s="148" t="e">
        <f>VLOOKUP($C55,Name!$B$12:$R$67,3,FALSE)</f>
        <v>#N/A</v>
      </c>
      <c r="F55" s="196" t="e">
        <f>VLOOKUP($C55,Name!$B$12:$R$67,4,FALSE)</f>
        <v>#N/A</v>
      </c>
      <c r="G55" s="81" t="s">
        <v>36</v>
      </c>
      <c r="H55" s="199" t="e">
        <f>VLOOKUP($C55,Name!$B$12:$R$67,6,FALSE)</f>
        <v>#N/A</v>
      </c>
      <c r="I55" s="147" t="e">
        <f>VLOOKUP($C55,Name!$B$12:$R$67,7,FALSE)</f>
        <v>#N/A</v>
      </c>
      <c r="J55" s="200" t="e">
        <f>VLOOKUP($C55,Name!$B$12:$R$67,8,FALSE)</f>
        <v>#N/A</v>
      </c>
      <c r="K55" s="148" t="e">
        <f>VLOOKUP($C55,Name!$B$12:$R$67,9,FALSE)</f>
        <v>#N/A</v>
      </c>
      <c r="L55" s="147" t="e">
        <f>VLOOKUP($C55,Name!$B$12:$R$67,10,FALSE)</f>
        <v>#N/A</v>
      </c>
      <c r="M55" s="147" t="e">
        <f>VLOOKUP($C55,Name!$B$12:$R$67,11,FALSE)</f>
        <v>#N/A</v>
      </c>
      <c r="N55" s="188" t="e">
        <f>VLOOKUP($C55,Name!$B$12:$R$67,12,FALSE)</f>
        <v>#N/A</v>
      </c>
      <c r="O55" s="148" t="e">
        <f>VLOOKUP($C55,Name!$B$12:$R$67,13,FALSE)</f>
        <v>#N/A</v>
      </c>
      <c r="P55" s="147" t="e">
        <f>VLOOKUP($C55,Name!$B$12:$R$67,14,FALSE)</f>
        <v>#N/A</v>
      </c>
      <c r="Q55" s="147" t="e">
        <f>VLOOKUP($C55,Name!$B$12:$R$67,15,FALSE)</f>
        <v>#N/A</v>
      </c>
      <c r="R55" s="148" t="e">
        <f>VLOOKUP($C55,Name!$B$12:$R$67,16,FALSE)</f>
        <v>#N/A</v>
      </c>
      <c r="S55" s="196" t="e">
        <f>VLOOKUP($C55,Name!$B$12:$R$67,17,FALSE)</f>
        <v>#N/A</v>
      </c>
      <c r="T55" s="83"/>
      <c r="U55" s="83"/>
      <c r="V55" s="83"/>
      <c r="W55" s="83"/>
      <c r="X55" s="173">
        <f t="shared" si="3"/>
        <v>0</v>
      </c>
      <c r="Y55" s="184"/>
      <c r="Z55" s="176"/>
      <c r="AA55" s="176">
        <f t="shared" si="2"/>
        <v>0</v>
      </c>
      <c r="AB55" s="41"/>
    </row>
    <row r="56" spans="1:28" ht="20.100000000000001" customHeight="1" x14ac:dyDescent="0.25">
      <c r="A56" s="41">
        <f>Name!$E$7</f>
        <v>0</v>
      </c>
      <c r="B56" s="24">
        <v>24</v>
      </c>
      <c r="C56" s="168"/>
      <c r="D56" s="188" t="e">
        <f>VLOOKUP($C56,Name!$B$12:$R$67,2,FALSE)</f>
        <v>#N/A</v>
      </c>
      <c r="E56" s="148" t="e">
        <f>VLOOKUP($C56,Name!$B$12:$R$67,3,FALSE)</f>
        <v>#N/A</v>
      </c>
      <c r="F56" s="196" t="e">
        <f>VLOOKUP($C56,Name!$B$12:$R$67,4,FALSE)</f>
        <v>#N/A</v>
      </c>
      <c r="G56" s="81" t="s">
        <v>36</v>
      </c>
      <c r="H56" s="199" t="e">
        <f>VLOOKUP($C56,Name!$B$12:$R$67,6,FALSE)</f>
        <v>#N/A</v>
      </c>
      <c r="I56" s="147" t="e">
        <f>VLOOKUP($C56,Name!$B$12:$R$67,7,FALSE)</f>
        <v>#N/A</v>
      </c>
      <c r="J56" s="200" t="e">
        <f>VLOOKUP($C56,Name!$B$12:$R$67,8,FALSE)</f>
        <v>#N/A</v>
      </c>
      <c r="K56" s="148" t="e">
        <f>VLOOKUP($C56,Name!$B$12:$R$67,9,FALSE)</f>
        <v>#N/A</v>
      </c>
      <c r="L56" s="147" t="e">
        <f>VLOOKUP($C56,Name!$B$12:$R$67,10,FALSE)</f>
        <v>#N/A</v>
      </c>
      <c r="M56" s="147" t="e">
        <f>VLOOKUP($C56,Name!$B$12:$R$67,11,FALSE)</f>
        <v>#N/A</v>
      </c>
      <c r="N56" s="188" t="e">
        <f>VLOOKUP($C56,Name!$B$12:$R$67,12,FALSE)</f>
        <v>#N/A</v>
      </c>
      <c r="O56" s="148" t="e">
        <f>VLOOKUP($C56,Name!$B$12:$R$67,13,FALSE)</f>
        <v>#N/A</v>
      </c>
      <c r="P56" s="147" t="e">
        <f>VLOOKUP($C56,Name!$B$12:$R$67,14,FALSE)</f>
        <v>#N/A</v>
      </c>
      <c r="Q56" s="147" t="e">
        <f>VLOOKUP($C56,Name!$B$12:$R$67,15,FALSE)</f>
        <v>#N/A</v>
      </c>
      <c r="R56" s="148" t="e">
        <f>VLOOKUP($C56,Name!$B$12:$R$67,16,FALSE)</f>
        <v>#N/A</v>
      </c>
      <c r="S56" s="196" t="e">
        <f>VLOOKUP($C56,Name!$B$12:$R$67,17,FALSE)</f>
        <v>#N/A</v>
      </c>
      <c r="T56" s="83"/>
      <c r="U56" s="83"/>
      <c r="V56" s="83"/>
      <c r="W56" s="83"/>
      <c r="X56" s="173">
        <f t="shared" si="3"/>
        <v>0</v>
      </c>
      <c r="Y56" s="184"/>
      <c r="Z56" s="176"/>
      <c r="AA56" s="176">
        <f t="shared" si="2"/>
        <v>0</v>
      </c>
      <c r="AB56" s="41"/>
    </row>
    <row r="57" spans="1:28" ht="20.100000000000001" customHeight="1" x14ac:dyDescent="0.25">
      <c r="A57" s="41">
        <f>Name!$E$7</f>
        <v>0</v>
      </c>
      <c r="B57" s="24">
        <v>25</v>
      </c>
      <c r="C57" s="168"/>
      <c r="D57" s="188" t="e">
        <f>VLOOKUP($C57,Name!$B$12:$R$67,2,FALSE)</f>
        <v>#N/A</v>
      </c>
      <c r="E57" s="148" t="e">
        <f>VLOOKUP($C57,Name!$B$12:$R$67,3,FALSE)</f>
        <v>#N/A</v>
      </c>
      <c r="F57" s="196" t="e">
        <f>VLOOKUP($C57,Name!$B$12:$R$67,4,FALSE)</f>
        <v>#N/A</v>
      </c>
      <c r="G57" s="81" t="s">
        <v>36</v>
      </c>
      <c r="H57" s="199" t="e">
        <f>VLOOKUP($C57,Name!$B$12:$R$67,6,FALSE)</f>
        <v>#N/A</v>
      </c>
      <c r="I57" s="147" t="e">
        <f>VLOOKUP($C57,Name!$B$12:$R$67,7,FALSE)</f>
        <v>#N/A</v>
      </c>
      <c r="J57" s="200" t="e">
        <f>VLOOKUP($C57,Name!$B$12:$R$67,8,FALSE)</f>
        <v>#N/A</v>
      </c>
      <c r="K57" s="148" t="e">
        <f>VLOOKUP($C57,Name!$B$12:$R$67,9,FALSE)</f>
        <v>#N/A</v>
      </c>
      <c r="L57" s="147" t="e">
        <f>VLOOKUP($C57,Name!$B$12:$R$67,10,FALSE)</f>
        <v>#N/A</v>
      </c>
      <c r="M57" s="147" t="e">
        <f>VLOOKUP($C57,Name!$B$12:$R$67,11,FALSE)</f>
        <v>#N/A</v>
      </c>
      <c r="N57" s="188" t="e">
        <f>VLOOKUP($C57,Name!$B$12:$R$67,12,FALSE)</f>
        <v>#N/A</v>
      </c>
      <c r="O57" s="148" t="e">
        <f>VLOOKUP($C57,Name!$B$12:$R$67,13,FALSE)</f>
        <v>#N/A</v>
      </c>
      <c r="P57" s="147" t="e">
        <f>VLOOKUP($C57,Name!$B$12:$R$67,14,FALSE)</f>
        <v>#N/A</v>
      </c>
      <c r="Q57" s="147" t="e">
        <f>VLOOKUP($C57,Name!$B$12:$R$67,15,FALSE)</f>
        <v>#N/A</v>
      </c>
      <c r="R57" s="148" t="e">
        <f>VLOOKUP($C57,Name!$B$12:$R$67,16,FALSE)</f>
        <v>#N/A</v>
      </c>
      <c r="S57" s="196" t="e">
        <f>VLOOKUP($C57,Name!$B$12:$R$67,17,FALSE)</f>
        <v>#N/A</v>
      </c>
      <c r="T57" s="83"/>
      <c r="U57" s="83"/>
      <c r="V57" s="83"/>
      <c r="W57" s="83"/>
      <c r="X57" s="173">
        <f t="shared" si="3"/>
        <v>0</v>
      </c>
      <c r="Y57" s="184"/>
      <c r="Z57" s="176"/>
      <c r="AA57" s="176">
        <f t="shared" si="2"/>
        <v>0</v>
      </c>
      <c r="AB57" s="41"/>
    </row>
    <row r="58" spans="1:28" ht="20.100000000000001" customHeight="1" x14ac:dyDescent="0.25">
      <c r="A58" s="41">
        <f>Name!$E$7</f>
        <v>0</v>
      </c>
      <c r="B58" s="24">
        <v>26</v>
      </c>
      <c r="C58" s="168"/>
      <c r="D58" s="188" t="e">
        <f>VLOOKUP($C58,Name!$B$12:$R$67,2,FALSE)</f>
        <v>#N/A</v>
      </c>
      <c r="E58" s="148" t="e">
        <f>VLOOKUP($C58,Name!$B$12:$R$67,3,FALSE)</f>
        <v>#N/A</v>
      </c>
      <c r="F58" s="196" t="e">
        <f>VLOOKUP($C58,Name!$B$12:$R$67,4,FALSE)</f>
        <v>#N/A</v>
      </c>
      <c r="G58" s="81" t="s">
        <v>36</v>
      </c>
      <c r="H58" s="199" t="e">
        <f>VLOOKUP($C58,Name!$B$12:$R$67,6,FALSE)</f>
        <v>#N/A</v>
      </c>
      <c r="I58" s="147" t="e">
        <f>VLOOKUP($C58,Name!$B$12:$R$67,7,FALSE)</f>
        <v>#N/A</v>
      </c>
      <c r="J58" s="200" t="e">
        <f>VLOOKUP($C58,Name!$B$12:$R$67,8,FALSE)</f>
        <v>#N/A</v>
      </c>
      <c r="K58" s="148" t="e">
        <f>VLOOKUP($C58,Name!$B$12:$R$67,9,FALSE)</f>
        <v>#N/A</v>
      </c>
      <c r="L58" s="147" t="e">
        <f>VLOOKUP($C58,Name!$B$12:$R$67,10,FALSE)</f>
        <v>#N/A</v>
      </c>
      <c r="M58" s="147" t="e">
        <f>VLOOKUP($C58,Name!$B$12:$R$67,11,FALSE)</f>
        <v>#N/A</v>
      </c>
      <c r="N58" s="188" t="e">
        <f>VLOOKUP($C58,Name!$B$12:$R$67,12,FALSE)</f>
        <v>#N/A</v>
      </c>
      <c r="O58" s="148" t="e">
        <f>VLOOKUP($C58,Name!$B$12:$R$67,13,FALSE)</f>
        <v>#N/A</v>
      </c>
      <c r="P58" s="147" t="e">
        <f>VLOOKUP($C58,Name!$B$12:$R$67,14,FALSE)</f>
        <v>#N/A</v>
      </c>
      <c r="Q58" s="147" t="e">
        <f>VLOOKUP($C58,Name!$B$12:$R$67,15,FALSE)</f>
        <v>#N/A</v>
      </c>
      <c r="R58" s="148" t="e">
        <f>VLOOKUP($C58,Name!$B$12:$R$67,16,FALSE)</f>
        <v>#N/A</v>
      </c>
      <c r="S58" s="196" t="e">
        <f>VLOOKUP($C58,Name!$B$12:$R$67,17,FALSE)</f>
        <v>#N/A</v>
      </c>
      <c r="T58" s="83"/>
      <c r="U58" s="83"/>
      <c r="V58" s="83"/>
      <c r="W58" s="83"/>
      <c r="X58" s="173">
        <f t="shared" si="3"/>
        <v>0</v>
      </c>
      <c r="Y58" s="184"/>
      <c r="Z58" s="176"/>
      <c r="AA58" s="176">
        <f t="shared" si="2"/>
        <v>0</v>
      </c>
      <c r="AB58" s="41"/>
    </row>
    <row r="59" spans="1:28" ht="20.100000000000001" customHeight="1" x14ac:dyDescent="0.25">
      <c r="A59" s="41">
        <f>Name!$E$7</f>
        <v>0</v>
      </c>
      <c r="B59" s="24">
        <v>27</v>
      </c>
      <c r="C59" s="168"/>
      <c r="D59" s="188" t="e">
        <f>VLOOKUP($C59,Name!$B$12:$R$67,2,FALSE)</f>
        <v>#N/A</v>
      </c>
      <c r="E59" s="148" t="e">
        <f>VLOOKUP($C59,Name!$B$12:$R$67,3,FALSE)</f>
        <v>#N/A</v>
      </c>
      <c r="F59" s="196" t="e">
        <f>VLOOKUP($C59,Name!$B$12:$R$67,4,FALSE)</f>
        <v>#N/A</v>
      </c>
      <c r="G59" s="81" t="s">
        <v>36</v>
      </c>
      <c r="H59" s="199" t="e">
        <f>VLOOKUP($C59,Name!$B$12:$R$67,6,FALSE)</f>
        <v>#N/A</v>
      </c>
      <c r="I59" s="147" t="e">
        <f>VLOOKUP($C59,Name!$B$12:$R$67,7,FALSE)</f>
        <v>#N/A</v>
      </c>
      <c r="J59" s="200" t="e">
        <f>VLOOKUP($C59,Name!$B$12:$R$67,8,FALSE)</f>
        <v>#N/A</v>
      </c>
      <c r="K59" s="148" t="e">
        <f>VLOOKUP($C59,Name!$B$12:$R$67,9,FALSE)</f>
        <v>#N/A</v>
      </c>
      <c r="L59" s="147" t="e">
        <f>VLOOKUP($C59,Name!$B$12:$R$67,10,FALSE)</f>
        <v>#N/A</v>
      </c>
      <c r="M59" s="147" t="e">
        <f>VLOOKUP($C59,Name!$B$12:$R$67,11,FALSE)</f>
        <v>#N/A</v>
      </c>
      <c r="N59" s="188" t="e">
        <f>VLOOKUP($C59,Name!$B$12:$R$67,12,FALSE)</f>
        <v>#N/A</v>
      </c>
      <c r="O59" s="148" t="e">
        <f>VLOOKUP($C59,Name!$B$12:$R$67,13,FALSE)</f>
        <v>#N/A</v>
      </c>
      <c r="P59" s="147" t="e">
        <f>VLOOKUP($C59,Name!$B$12:$R$67,14,FALSE)</f>
        <v>#N/A</v>
      </c>
      <c r="Q59" s="147" t="e">
        <f>VLOOKUP($C59,Name!$B$12:$R$67,15,FALSE)</f>
        <v>#N/A</v>
      </c>
      <c r="R59" s="148" t="e">
        <f>VLOOKUP($C59,Name!$B$12:$R$67,16,FALSE)</f>
        <v>#N/A</v>
      </c>
      <c r="S59" s="196" t="e">
        <f>VLOOKUP($C59,Name!$B$12:$R$67,17,FALSE)</f>
        <v>#N/A</v>
      </c>
      <c r="T59" s="83"/>
      <c r="U59" s="83"/>
      <c r="V59" s="83"/>
      <c r="W59" s="83"/>
      <c r="X59" s="173">
        <f t="shared" si="3"/>
        <v>0</v>
      </c>
      <c r="Y59" s="184"/>
      <c r="Z59" s="176"/>
      <c r="AA59" s="176">
        <f t="shared" si="2"/>
        <v>0</v>
      </c>
      <c r="AB59" s="41"/>
    </row>
    <row r="60" spans="1:28" ht="20.100000000000001" customHeight="1" x14ac:dyDescent="0.25">
      <c r="A60" s="41">
        <f>Name!$E$7</f>
        <v>0</v>
      </c>
      <c r="B60" s="24">
        <v>28</v>
      </c>
      <c r="C60" s="168"/>
      <c r="D60" s="188" t="e">
        <f>VLOOKUP($C60,Name!$B$12:$R$67,2,FALSE)</f>
        <v>#N/A</v>
      </c>
      <c r="E60" s="148" t="e">
        <f>VLOOKUP($C60,Name!$B$12:$R$67,3,FALSE)</f>
        <v>#N/A</v>
      </c>
      <c r="F60" s="196" t="e">
        <f>VLOOKUP($C60,Name!$B$12:$R$67,4,FALSE)</f>
        <v>#N/A</v>
      </c>
      <c r="G60" s="81" t="s">
        <v>36</v>
      </c>
      <c r="H60" s="199" t="e">
        <f>VLOOKUP($C60,Name!$B$12:$R$67,6,FALSE)</f>
        <v>#N/A</v>
      </c>
      <c r="I60" s="147" t="e">
        <f>VLOOKUP($C60,Name!$B$12:$R$67,7,FALSE)</f>
        <v>#N/A</v>
      </c>
      <c r="J60" s="200" t="e">
        <f>VLOOKUP($C60,Name!$B$12:$R$67,8,FALSE)</f>
        <v>#N/A</v>
      </c>
      <c r="K60" s="148" t="e">
        <f>VLOOKUP($C60,Name!$B$12:$R$67,9,FALSE)</f>
        <v>#N/A</v>
      </c>
      <c r="L60" s="147" t="e">
        <f>VLOOKUP($C60,Name!$B$12:$R$67,10,FALSE)</f>
        <v>#N/A</v>
      </c>
      <c r="M60" s="147" t="e">
        <f>VLOOKUP($C60,Name!$B$12:$R$67,11,FALSE)</f>
        <v>#N/A</v>
      </c>
      <c r="N60" s="188" t="e">
        <f>VLOOKUP($C60,Name!$B$12:$R$67,12,FALSE)</f>
        <v>#N/A</v>
      </c>
      <c r="O60" s="148" t="e">
        <f>VLOOKUP($C60,Name!$B$12:$R$67,13,FALSE)</f>
        <v>#N/A</v>
      </c>
      <c r="P60" s="147" t="e">
        <f>VLOOKUP($C60,Name!$B$12:$R$67,14,FALSE)</f>
        <v>#N/A</v>
      </c>
      <c r="Q60" s="147" t="e">
        <f>VLOOKUP($C60,Name!$B$12:$R$67,15,FALSE)</f>
        <v>#N/A</v>
      </c>
      <c r="R60" s="148" t="e">
        <f>VLOOKUP($C60,Name!$B$12:$R$67,16,FALSE)</f>
        <v>#N/A</v>
      </c>
      <c r="S60" s="196" t="e">
        <f>VLOOKUP($C60,Name!$B$12:$R$67,17,FALSE)</f>
        <v>#N/A</v>
      </c>
      <c r="T60" s="83"/>
      <c r="U60" s="83"/>
      <c r="V60" s="83"/>
      <c r="W60" s="83"/>
      <c r="X60" s="173">
        <f t="shared" si="3"/>
        <v>0</v>
      </c>
      <c r="Y60" s="184"/>
      <c r="Z60" s="176"/>
      <c r="AA60" s="176">
        <f t="shared" si="2"/>
        <v>0</v>
      </c>
      <c r="AB60" s="41"/>
    </row>
    <row r="61" spans="1:28" ht="20.100000000000001" customHeight="1" x14ac:dyDescent="0.25">
      <c r="A61" s="41">
        <f>Name!$E$7</f>
        <v>0</v>
      </c>
      <c r="B61" s="24">
        <v>29</v>
      </c>
      <c r="C61" s="168"/>
      <c r="D61" s="188" t="e">
        <f>VLOOKUP($C61,Name!$B$12:$R$67,2,FALSE)</f>
        <v>#N/A</v>
      </c>
      <c r="E61" s="148" t="e">
        <f>VLOOKUP($C61,Name!$B$12:$R$67,3,FALSE)</f>
        <v>#N/A</v>
      </c>
      <c r="F61" s="196" t="e">
        <f>VLOOKUP($C61,Name!$B$12:$R$67,4,FALSE)</f>
        <v>#N/A</v>
      </c>
      <c r="G61" s="81" t="s">
        <v>36</v>
      </c>
      <c r="H61" s="199" t="e">
        <f>VLOOKUP($C61,Name!$B$12:$R$67,6,FALSE)</f>
        <v>#N/A</v>
      </c>
      <c r="I61" s="147" t="e">
        <f>VLOOKUP($C61,Name!$B$12:$R$67,7,FALSE)</f>
        <v>#N/A</v>
      </c>
      <c r="J61" s="200" t="e">
        <f>VLOOKUP($C61,Name!$B$12:$R$67,8,FALSE)</f>
        <v>#N/A</v>
      </c>
      <c r="K61" s="148" t="e">
        <f>VLOOKUP($C61,Name!$B$12:$R$67,9,FALSE)</f>
        <v>#N/A</v>
      </c>
      <c r="L61" s="147" t="e">
        <f>VLOOKUP($C61,Name!$B$12:$R$67,10,FALSE)</f>
        <v>#N/A</v>
      </c>
      <c r="M61" s="147" t="e">
        <f>VLOOKUP($C61,Name!$B$12:$R$67,11,FALSE)</f>
        <v>#N/A</v>
      </c>
      <c r="N61" s="188" t="e">
        <f>VLOOKUP($C61,Name!$B$12:$R$67,12,FALSE)</f>
        <v>#N/A</v>
      </c>
      <c r="O61" s="148" t="e">
        <f>VLOOKUP($C61,Name!$B$12:$R$67,13,FALSE)</f>
        <v>#N/A</v>
      </c>
      <c r="P61" s="147" t="e">
        <f>VLOOKUP($C61,Name!$B$12:$R$67,14,FALSE)</f>
        <v>#N/A</v>
      </c>
      <c r="Q61" s="147" t="e">
        <f>VLOOKUP($C61,Name!$B$12:$R$67,15,FALSE)</f>
        <v>#N/A</v>
      </c>
      <c r="R61" s="148" t="e">
        <f>VLOOKUP($C61,Name!$B$12:$R$67,16,FALSE)</f>
        <v>#N/A</v>
      </c>
      <c r="S61" s="196" t="e">
        <f>VLOOKUP($C61,Name!$B$12:$R$67,17,FALSE)</f>
        <v>#N/A</v>
      </c>
      <c r="T61" s="83"/>
      <c r="U61" s="83"/>
      <c r="V61" s="83"/>
      <c r="W61" s="83"/>
      <c r="X61" s="173">
        <f t="shared" si="3"/>
        <v>0</v>
      </c>
      <c r="Y61" s="184"/>
      <c r="Z61" s="176"/>
      <c r="AA61" s="176">
        <f t="shared" si="2"/>
        <v>0</v>
      </c>
      <c r="AB61" s="41"/>
    </row>
    <row r="62" spans="1:28" ht="20.100000000000001" customHeight="1" thickBot="1" x14ac:dyDescent="0.3">
      <c r="A62" s="38">
        <f>Name!$E$7</f>
        <v>0</v>
      </c>
      <c r="B62" s="111">
        <v>30</v>
      </c>
      <c r="C62" s="171"/>
      <c r="D62" s="188" t="e">
        <f>VLOOKUP($C62,Name!$B$12:$R$67,2,FALSE)</f>
        <v>#N/A</v>
      </c>
      <c r="E62" s="148" t="e">
        <f>VLOOKUP($C62,Name!$B$12:$R$67,3,FALSE)</f>
        <v>#N/A</v>
      </c>
      <c r="F62" s="196" t="e">
        <f>VLOOKUP($C62,Name!$B$12:$R$67,4,FALSE)</f>
        <v>#N/A</v>
      </c>
      <c r="G62" s="81" t="s">
        <v>36</v>
      </c>
      <c r="H62" s="199" t="e">
        <f>VLOOKUP($C62,Name!$B$12:$R$67,6,FALSE)</f>
        <v>#N/A</v>
      </c>
      <c r="I62" s="147" t="e">
        <f>VLOOKUP($C62,Name!$B$12:$R$67,7,FALSE)</f>
        <v>#N/A</v>
      </c>
      <c r="J62" s="200" t="e">
        <f>VLOOKUP($C62,Name!$B$12:$R$67,8,FALSE)</f>
        <v>#N/A</v>
      </c>
      <c r="K62" s="148" t="e">
        <f>VLOOKUP($C62,Name!$B$12:$R$67,9,FALSE)</f>
        <v>#N/A</v>
      </c>
      <c r="L62" s="147" t="e">
        <f>VLOOKUP($C62,Name!$B$12:$R$67,10,FALSE)</f>
        <v>#N/A</v>
      </c>
      <c r="M62" s="147" t="e">
        <f>VLOOKUP($C62,Name!$B$12:$R$67,11,FALSE)</f>
        <v>#N/A</v>
      </c>
      <c r="N62" s="188" t="e">
        <f>VLOOKUP($C62,Name!$B$12:$R$67,12,FALSE)</f>
        <v>#N/A</v>
      </c>
      <c r="O62" s="148" t="e">
        <f>VLOOKUP($C62,Name!$B$12:$R$67,13,FALSE)</f>
        <v>#N/A</v>
      </c>
      <c r="P62" s="147" t="e">
        <f>VLOOKUP($C62,Name!$B$12:$R$67,14,FALSE)</f>
        <v>#N/A</v>
      </c>
      <c r="Q62" s="147" t="e">
        <f>VLOOKUP($C62,Name!$B$12:$R$67,15,FALSE)</f>
        <v>#N/A</v>
      </c>
      <c r="R62" s="148" t="e">
        <f>VLOOKUP($C62,Name!$B$12:$R$67,16,FALSE)</f>
        <v>#N/A</v>
      </c>
      <c r="S62" s="196" t="e">
        <f>VLOOKUP($C62,Name!$B$12:$R$67,17,FALSE)</f>
        <v>#N/A</v>
      </c>
      <c r="T62" s="83"/>
      <c r="U62" s="83"/>
      <c r="V62" s="83"/>
      <c r="W62" s="83"/>
      <c r="X62" s="173">
        <f>SUM(T62:W62)</f>
        <v>0</v>
      </c>
      <c r="Y62" s="184"/>
      <c r="Z62" s="176"/>
      <c r="AA62" s="176">
        <f t="shared" si="2"/>
        <v>0</v>
      </c>
      <c r="AB62" s="41"/>
    </row>
    <row r="63" spans="1:28" ht="20.100000000000001" customHeight="1" x14ac:dyDescent="0.25">
      <c r="B63" s="20"/>
      <c r="C63" s="20"/>
      <c r="D63" s="19"/>
      <c r="E63" s="19"/>
      <c r="F63" s="20"/>
      <c r="G63" s="20"/>
      <c r="H63" s="20"/>
      <c r="I63" s="20"/>
      <c r="J63" s="116"/>
      <c r="K63" s="19"/>
      <c r="L63" s="20"/>
      <c r="M63" s="20"/>
      <c r="N63" s="19"/>
      <c r="O63" s="19"/>
      <c r="P63" s="20"/>
      <c r="Q63" s="20"/>
      <c r="R63" s="20"/>
      <c r="S63" s="20"/>
      <c r="T63" s="20"/>
      <c r="U63" s="11"/>
      <c r="V63" s="11"/>
      <c r="W63" s="11"/>
      <c r="X63" s="11"/>
      <c r="Y63" s="11"/>
      <c r="Z63" s="20"/>
      <c r="AA63" s="11"/>
    </row>
    <row r="64" spans="1:28" ht="20.100000000000001" customHeight="1" x14ac:dyDescent="0.25">
      <c r="D64" s="49"/>
      <c r="E64" s="49"/>
    </row>
    <row r="65" spans="4:7" ht="20.100000000000001" customHeight="1" x14ac:dyDescent="0.25">
      <c r="D65" s="49"/>
      <c r="E65" s="49"/>
    </row>
    <row r="66" spans="4:7" ht="20.100000000000001" customHeight="1" x14ac:dyDescent="0.25">
      <c r="D66" s="49"/>
      <c r="E66" s="49"/>
    </row>
    <row r="67" spans="4:7" ht="20.100000000000001" customHeight="1" x14ac:dyDescent="0.25">
      <c r="D67" s="49"/>
      <c r="E67" s="49"/>
    </row>
    <row r="68" spans="4:7" ht="20.100000000000001" customHeight="1" x14ac:dyDescent="0.25">
      <c r="D68" s="49"/>
      <c r="E68" s="49"/>
    </row>
    <row r="69" spans="4:7" ht="20.100000000000001" customHeight="1" x14ac:dyDescent="0.25">
      <c r="D69" s="49"/>
      <c r="E69" s="49"/>
    </row>
    <row r="70" spans="4:7" ht="20.100000000000001" customHeight="1" x14ac:dyDescent="0.25">
      <c r="D70" s="49"/>
      <c r="E70" s="49"/>
    </row>
    <row r="71" spans="4:7" ht="20.100000000000001" customHeight="1" x14ac:dyDescent="0.25">
      <c r="D71" s="49"/>
      <c r="E71" s="49"/>
    </row>
    <row r="72" spans="4:7" ht="20.100000000000001" customHeight="1" x14ac:dyDescent="0.25">
      <c r="D72" s="49"/>
      <c r="E72" s="49"/>
    </row>
    <row r="73" spans="4:7" x14ac:dyDescent="0.25">
      <c r="D73" s="49"/>
      <c r="E73" s="49"/>
    </row>
    <row r="74" spans="4:7" x14ac:dyDescent="0.25">
      <c r="D74" s="49"/>
      <c r="E74" s="49"/>
    </row>
    <row r="75" spans="4:7" x14ac:dyDescent="0.25">
      <c r="D75" s="49"/>
      <c r="E75" s="49"/>
    </row>
    <row r="76" spans="4:7" x14ac:dyDescent="0.25">
      <c r="D76" s="49"/>
      <c r="E76" s="49"/>
    </row>
    <row r="77" spans="4:7" x14ac:dyDescent="0.25">
      <c r="D77" s="49"/>
      <c r="E77" s="49"/>
    </row>
    <row r="78" spans="4:7" x14ac:dyDescent="0.25">
      <c r="D78" s="49"/>
      <c r="E78" s="49"/>
    </row>
    <row r="79" spans="4:7" x14ac:dyDescent="0.25">
      <c r="D79" s="49"/>
      <c r="E79" s="49"/>
    </row>
    <row r="80" spans="4:7" x14ac:dyDescent="0.25">
      <c r="D80" s="49"/>
      <c r="E80" s="49"/>
      <c r="G80" s="41" t="s">
        <v>85</v>
      </c>
    </row>
    <row r="81" spans="4:7" x14ac:dyDescent="0.25">
      <c r="D81" s="49"/>
      <c r="E81" s="49"/>
      <c r="G81" s="41" t="s">
        <v>79</v>
      </c>
    </row>
    <row r="82" spans="4:7" x14ac:dyDescent="0.25">
      <c r="D82" s="49"/>
      <c r="E82" s="49"/>
    </row>
    <row r="83" spans="4:7" x14ac:dyDescent="0.25">
      <c r="D83" s="49"/>
      <c r="E83" s="49"/>
    </row>
    <row r="84" spans="4:7" x14ac:dyDescent="0.25">
      <c r="D84" s="49"/>
      <c r="E84" s="49"/>
    </row>
    <row r="85" spans="4:7" x14ac:dyDescent="0.25">
      <c r="D85" s="49"/>
      <c r="E85" s="49"/>
    </row>
    <row r="86" spans="4:7" x14ac:dyDescent="0.25">
      <c r="D86" s="49"/>
      <c r="E86" s="49"/>
    </row>
    <row r="87" spans="4:7" x14ac:dyDescent="0.25">
      <c r="D87" s="49"/>
      <c r="E87" s="49"/>
    </row>
    <row r="88" spans="4:7" x14ac:dyDescent="0.25">
      <c r="D88" s="49"/>
      <c r="E88" s="49"/>
    </row>
    <row r="89" spans="4:7" x14ac:dyDescent="0.25">
      <c r="D89" s="49"/>
      <c r="E89" s="49"/>
    </row>
    <row r="90" spans="4:7" x14ac:dyDescent="0.25">
      <c r="D90" s="49"/>
      <c r="E90" s="49"/>
    </row>
    <row r="91" spans="4:7" x14ac:dyDescent="0.25">
      <c r="D91" s="49"/>
      <c r="E91" s="49"/>
    </row>
    <row r="92" spans="4:7" x14ac:dyDescent="0.25">
      <c r="D92" s="49"/>
      <c r="E92" s="49"/>
    </row>
    <row r="93" spans="4:7" x14ac:dyDescent="0.25">
      <c r="D93" s="49"/>
      <c r="E93" s="49"/>
    </row>
  </sheetData>
  <sheetProtection password="C400" sheet="1" objects="1" scenarios="1"/>
  <mergeCells count="12">
    <mergeCell ref="N10:Q10"/>
    <mergeCell ref="T10:U10"/>
    <mergeCell ref="V10:W10"/>
    <mergeCell ref="D32:F32"/>
    <mergeCell ref="T4:Y4"/>
    <mergeCell ref="T6:Y6"/>
    <mergeCell ref="E7:F7"/>
    <mergeCell ref="D2:F2"/>
    <mergeCell ref="D3:F3"/>
    <mergeCell ref="D4:F4"/>
    <mergeCell ref="E5:F5"/>
    <mergeCell ref="E6:F6"/>
  </mergeCells>
  <dataValidations count="1">
    <dataValidation type="list" showInputMessage="1" showErrorMessage="1" sqref="G14:G31">
      <formula1>$H$80:$H$82</formula1>
    </dataValidation>
  </dataValidations>
  <printOptions gridLines="1"/>
  <pageMargins left="0.25" right="0.25" top="0.75" bottom="0.75" header="0.3" footer="0.3"/>
  <pageSetup scale="39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5"/>
  <sheetViews>
    <sheetView workbookViewId="0">
      <pane xSplit="6" ySplit="12" topLeftCell="P13" activePane="bottomRight" state="frozen"/>
      <selection pane="topRight" activeCell="E1" sqref="E1"/>
      <selection pane="bottomLeft" activeCell="A12" sqref="A12"/>
      <selection pane="bottomRight" activeCell="R5" sqref="R5"/>
    </sheetView>
  </sheetViews>
  <sheetFormatPr defaultColWidth="8.85546875" defaultRowHeight="15" x14ac:dyDescent="0.25"/>
  <cols>
    <col min="1" max="1" width="11.28515625" style="41" customWidth="1"/>
    <col min="2" max="3" width="10.7109375" style="41" customWidth="1"/>
    <col min="4" max="5" width="17.7109375" style="40" customWidth="1"/>
    <col min="6" max="6" width="6.7109375" style="41" customWidth="1"/>
    <col min="7" max="9" width="13.7109375" style="41" customWidth="1"/>
    <col min="10" max="10" width="14.7109375" style="42" customWidth="1"/>
    <col min="11" max="11" width="25.7109375" style="49" customWidth="1"/>
    <col min="12" max="12" width="12.7109375" style="41" customWidth="1"/>
    <col min="13" max="13" width="11.7109375" style="41" customWidth="1"/>
    <col min="14" max="14" width="35.7109375" style="49" customWidth="1"/>
    <col min="15" max="15" width="25.7109375" style="49" customWidth="1"/>
    <col min="16" max="16" width="7.7109375" style="41" customWidth="1"/>
    <col min="17" max="17" width="8.7109375" style="41" customWidth="1"/>
    <col min="18" max="18" width="35.7109375" style="49" customWidth="1"/>
    <col min="19" max="19" width="13.28515625" style="41" customWidth="1"/>
    <col min="20" max="20" width="8.85546875" style="41"/>
    <col min="21" max="27" width="8.85546875" style="40"/>
    <col min="28" max="28" width="4.7109375" style="41" customWidth="1"/>
    <col min="29" max="29" width="8.7109375" style="40" customWidth="1"/>
    <col min="30" max="30" width="8.85546875" style="40"/>
    <col min="31" max="31" width="8.85546875" style="41"/>
    <col min="32" max="34" width="8.85546875" style="40"/>
    <col min="35" max="36" width="8.85546875" style="2"/>
    <col min="37" max="37" width="8.85546875" style="1"/>
  </cols>
  <sheetData>
    <row r="1" spans="1:31" ht="20.100000000000001" customHeight="1" x14ac:dyDescent="0.25"/>
    <row r="2" spans="1:31" ht="20.100000000000001" customHeight="1" x14ac:dyDescent="0.25">
      <c r="D2" s="245" t="s">
        <v>0</v>
      </c>
      <c r="E2" s="245"/>
      <c r="F2" s="245"/>
      <c r="N2" s="40"/>
      <c r="O2" s="40"/>
      <c r="T2" s="40"/>
    </row>
    <row r="3" spans="1:31" ht="20.100000000000001" customHeight="1" thickBot="1" x14ac:dyDescent="0.3">
      <c r="D3" s="245" t="s">
        <v>128</v>
      </c>
      <c r="E3" s="245"/>
      <c r="F3" s="245"/>
      <c r="N3" s="40"/>
      <c r="O3" s="40"/>
      <c r="T3" s="40"/>
    </row>
    <row r="4" spans="1:31" ht="20.100000000000001" customHeight="1" thickBot="1" x14ac:dyDescent="0.3">
      <c r="D4" s="246" t="s">
        <v>130</v>
      </c>
      <c r="E4" s="246"/>
      <c r="F4" s="246"/>
      <c r="G4" s="51"/>
      <c r="N4" s="40"/>
      <c r="O4" s="40"/>
      <c r="T4" s="256" t="s">
        <v>130</v>
      </c>
      <c r="U4" s="257"/>
      <c r="V4" s="257"/>
      <c r="W4" s="257"/>
      <c r="X4" s="257"/>
      <c r="Y4" s="257"/>
      <c r="Z4" s="257"/>
      <c r="AA4" s="258"/>
    </row>
    <row r="5" spans="1:31" ht="20.100000000000001" customHeight="1" thickBot="1" x14ac:dyDescent="0.3">
      <c r="D5" s="9" t="s">
        <v>24</v>
      </c>
      <c r="E5" s="259">
        <f>Name!E5</f>
        <v>0</v>
      </c>
      <c r="F5" s="260"/>
      <c r="N5" s="40"/>
      <c r="O5" s="40"/>
      <c r="T5" s="40"/>
    </row>
    <row r="6" spans="1:31" ht="20.100000000000001" customHeight="1" thickBot="1" x14ac:dyDescent="0.3">
      <c r="D6" s="9" t="s">
        <v>25</v>
      </c>
      <c r="E6" s="253">
        <f>Name!E6</f>
        <v>0</v>
      </c>
      <c r="F6" s="254"/>
      <c r="N6" s="40"/>
      <c r="O6" s="40"/>
      <c r="T6" s="255" t="s">
        <v>50</v>
      </c>
      <c r="U6" s="255"/>
      <c r="V6" s="255"/>
      <c r="W6" s="255"/>
      <c r="X6" s="255"/>
      <c r="Y6" s="255"/>
      <c r="Z6" s="255"/>
      <c r="AA6" s="255"/>
    </row>
    <row r="7" spans="1:31" ht="20.100000000000001" customHeight="1" thickBot="1" x14ac:dyDescent="0.3">
      <c r="D7" s="9" t="s">
        <v>72</v>
      </c>
      <c r="E7" s="261">
        <f>Name!E7</f>
        <v>0</v>
      </c>
      <c r="F7" s="262"/>
      <c r="N7" s="40"/>
      <c r="O7" s="40"/>
      <c r="T7" s="50"/>
      <c r="U7" s="50"/>
      <c r="V7" s="50"/>
      <c r="W7" s="50"/>
      <c r="X7" s="50"/>
      <c r="Y7" s="50"/>
      <c r="Z7" s="50"/>
      <c r="AA7" s="50"/>
    </row>
    <row r="8" spans="1:31" ht="20.100000000000001" customHeight="1" thickBot="1" x14ac:dyDescent="0.3">
      <c r="E8" s="9"/>
      <c r="F8" s="51"/>
      <c r="G8" s="51"/>
      <c r="H8" s="51"/>
      <c r="I8" s="51"/>
      <c r="J8" s="128"/>
      <c r="K8" s="52"/>
      <c r="L8" s="51"/>
      <c r="M8" s="51"/>
      <c r="N8" s="9"/>
      <c r="O8" s="9"/>
      <c r="P8" s="51"/>
      <c r="Q8" s="51"/>
      <c r="R8" s="52"/>
      <c r="S8" s="51"/>
      <c r="T8" s="9"/>
    </row>
    <row r="9" spans="1:31" ht="20.100000000000001" customHeight="1" x14ac:dyDescent="0.25">
      <c r="A9" s="46" t="s">
        <v>74</v>
      </c>
      <c r="B9" s="110"/>
      <c r="C9" s="107"/>
      <c r="D9" s="10"/>
      <c r="E9" s="11"/>
      <c r="F9" s="12"/>
      <c r="G9" s="112" t="s">
        <v>77</v>
      </c>
      <c r="H9" s="14"/>
      <c r="I9" s="15" t="s">
        <v>18</v>
      </c>
      <c r="J9" s="16" t="s">
        <v>22</v>
      </c>
      <c r="K9" s="55"/>
      <c r="L9" s="15"/>
      <c r="M9" s="12" t="s">
        <v>64</v>
      </c>
      <c r="N9" s="18"/>
      <c r="O9" s="19"/>
      <c r="P9" s="20"/>
      <c r="Q9" s="20"/>
      <c r="R9" s="19"/>
      <c r="S9" s="12"/>
      <c r="T9" s="20"/>
      <c r="U9" s="11"/>
      <c r="V9" s="11"/>
      <c r="W9" s="11"/>
      <c r="X9" s="11"/>
      <c r="Y9" s="11"/>
      <c r="Z9" s="98"/>
      <c r="AA9" s="56"/>
    </row>
    <row r="10" spans="1:31" ht="20.100000000000001" customHeight="1" x14ac:dyDescent="0.25">
      <c r="A10" s="47" t="s">
        <v>75</v>
      </c>
      <c r="B10" s="39"/>
      <c r="C10" s="108" t="s">
        <v>67</v>
      </c>
      <c r="D10" s="21"/>
      <c r="F10" s="23"/>
      <c r="G10" s="113" t="s">
        <v>78</v>
      </c>
      <c r="H10" s="25" t="s">
        <v>5</v>
      </c>
      <c r="I10" s="39" t="s">
        <v>19</v>
      </c>
      <c r="J10" s="58" t="s">
        <v>20</v>
      </c>
      <c r="K10" s="59"/>
      <c r="L10" s="26" t="s">
        <v>61</v>
      </c>
      <c r="M10" s="41" t="s">
        <v>126</v>
      </c>
      <c r="N10" s="243" t="s">
        <v>11</v>
      </c>
      <c r="O10" s="244"/>
      <c r="P10" s="244"/>
      <c r="Q10" s="244"/>
      <c r="R10" s="62"/>
      <c r="S10" s="30" t="s">
        <v>16</v>
      </c>
      <c r="T10" s="243" t="s">
        <v>134</v>
      </c>
      <c r="U10" s="266"/>
      <c r="V10" s="266"/>
      <c r="W10" s="263" t="s">
        <v>135</v>
      </c>
      <c r="X10" s="266"/>
      <c r="Y10" s="266"/>
      <c r="Z10" s="61" t="s">
        <v>7</v>
      </c>
      <c r="AA10" s="61"/>
      <c r="AC10" s="41" t="s">
        <v>41</v>
      </c>
      <c r="AD10" s="41" t="s">
        <v>54</v>
      </c>
      <c r="AE10" s="41" t="s">
        <v>55</v>
      </c>
    </row>
    <row r="11" spans="1:31" ht="20.100000000000001" customHeight="1" x14ac:dyDescent="0.25">
      <c r="A11" s="47" t="s">
        <v>76</v>
      </c>
      <c r="B11" s="39" t="s">
        <v>68</v>
      </c>
      <c r="C11" s="108" t="s">
        <v>68</v>
      </c>
      <c r="D11" s="63" t="s">
        <v>1</v>
      </c>
      <c r="E11" s="59" t="s">
        <v>2</v>
      </c>
      <c r="F11" s="30" t="s">
        <v>3</v>
      </c>
      <c r="G11" s="113" t="s">
        <v>79</v>
      </c>
      <c r="H11" s="25" t="s">
        <v>4</v>
      </c>
      <c r="I11" s="39" t="s">
        <v>23</v>
      </c>
      <c r="J11" s="58" t="s">
        <v>21</v>
      </c>
      <c r="K11" s="59" t="s">
        <v>6</v>
      </c>
      <c r="L11" s="39" t="s">
        <v>62</v>
      </c>
      <c r="M11" s="41" t="s">
        <v>123</v>
      </c>
      <c r="N11" s="63" t="s">
        <v>12</v>
      </c>
      <c r="O11" s="62" t="s">
        <v>13</v>
      </c>
      <c r="P11" s="26" t="s">
        <v>14</v>
      </c>
      <c r="Q11" s="26" t="s">
        <v>15</v>
      </c>
      <c r="R11" s="62" t="s">
        <v>65</v>
      </c>
      <c r="S11" s="30" t="s">
        <v>17</v>
      </c>
      <c r="T11" s="39" t="s">
        <v>9</v>
      </c>
      <c r="U11" s="39" t="s">
        <v>10</v>
      </c>
      <c r="V11" s="39" t="s">
        <v>37</v>
      </c>
      <c r="W11" s="39" t="s">
        <v>9</v>
      </c>
      <c r="X11" s="39" t="s">
        <v>10</v>
      </c>
      <c r="Y11" s="39" t="s">
        <v>37</v>
      </c>
      <c r="Z11" s="61" t="s">
        <v>8</v>
      </c>
      <c r="AA11" s="61"/>
      <c r="AC11" s="41" t="s">
        <v>7</v>
      </c>
      <c r="AD11" s="41" t="s">
        <v>7</v>
      </c>
      <c r="AE11" s="41" t="s">
        <v>7</v>
      </c>
    </row>
    <row r="12" spans="1:31" ht="9.9499999999999993" customHeight="1" x14ac:dyDescent="0.25">
      <c r="A12" s="135"/>
      <c r="B12" s="64"/>
      <c r="C12" s="109"/>
      <c r="D12" s="70"/>
      <c r="E12" s="66"/>
      <c r="F12" s="72"/>
      <c r="G12" s="67"/>
      <c r="H12" s="68"/>
      <c r="I12" s="64"/>
      <c r="J12" s="69"/>
      <c r="K12" s="66"/>
      <c r="L12" s="64"/>
      <c r="M12" s="64"/>
      <c r="N12" s="70"/>
      <c r="O12" s="65"/>
      <c r="P12" s="71"/>
      <c r="Q12" s="71"/>
      <c r="R12" s="65"/>
      <c r="S12" s="72"/>
      <c r="T12" s="64"/>
      <c r="U12" s="73"/>
      <c r="V12" s="73"/>
      <c r="W12" s="73"/>
      <c r="X12" s="73"/>
      <c r="Y12" s="74"/>
      <c r="Z12" s="99"/>
      <c r="AA12" s="76"/>
      <c r="AC12" s="41"/>
      <c r="AD12" s="41"/>
    </row>
    <row r="13" spans="1:31" ht="20.100000000000001" customHeight="1" x14ac:dyDescent="0.25">
      <c r="C13" s="57"/>
      <c r="D13" s="130"/>
      <c r="E13" s="49"/>
      <c r="G13" s="24"/>
      <c r="H13" s="77"/>
      <c r="N13" s="78"/>
      <c r="O13" s="79"/>
      <c r="P13" s="29"/>
      <c r="Q13" s="29"/>
      <c r="R13" s="79"/>
      <c r="S13" s="23"/>
      <c r="U13" s="41"/>
      <c r="V13" s="41"/>
      <c r="W13" s="41"/>
      <c r="X13" s="41"/>
      <c r="Y13" s="29"/>
      <c r="Z13" s="100"/>
      <c r="AA13" s="24" t="s">
        <v>42</v>
      </c>
      <c r="AC13" s="41"/>
      <c r="AD13" s="41"/>
    </row>
    <row r="14" spans="1:31" ht="20.100000000000001" customHeight="1" thickBot="1" x14ac:dyDescent="0.3">
      <c r="A14" s="90"/>
      <c r="B14" s="90"/>
      <c r="C14" s="103"/>
      <c r="D14" s="268" t="s">
        <v>56</v>
      </c>
      <c r="E14" s="269"/>
      <c r="F14" s="269"/>
      <c r="G14" s="131"/>
      <c r="H14" s="92"/>
      <c r="I14" s="85"/>
      <c r="J14" s="93"/>
      <c r="K14" s="94"/>
      <c r="L14" s="85"/>
      <c r="M14" s="85"/>
      <c r="N14" s="95"/>
      <c r="O14" s="94"/>
      <c r="P14" s="85"/>
      <c r="Q14" s="85"/>
      <c r="R14" s="96"/>
      <c r="S14" s="97"/>
      <c r="T14" s="85"/>
      <c r="U14" s="85"/>
      <c r="V14" s="85"/>
      <c r="W14" s="85"/>
      <c r="X14" s="85"/>
      <c r="Y14" s="85"/>
      <c r="Z14" s="104"/>
      <c r="AA14" s="86"/>
      <c r="AB14" s="87"/>
      <c r="AC14" s="87"/>
      <c r="AD14" s="87"/>
      <c r="AE14" s="88"/>
    </row>
    <row r="15" spans="1:31" ht="20.100000000000001" customHeight="1" x14ac:dyDescent="0.25">
      <c r="A15" s="41">
        <f>Name!$E$7</f>
        <v>0</v>
      </c>
      <c r="B15" s="41">
        <v>1</v>
      </c>
      <c r="C15" s="170"/>
      <c r="D15" s="185" t="e">
        <f>VLOOKUP($C15,Name!$B$12:$R$67,2,FALSE)</f>
        <v>#N/A</v>
      </c>
      <c r="E15" s="186" t="e">
        <f>VLOOKUP($C15,Name!$B$12:$R$67,3,FALSE)</f>
        <v>#N/A</v>
      </c>
      <c r="F15" s="195" t="e">
        <f>VLOOKUP($C15,Name!$B$12:$R$67,4,FALSE)</f>
        <v>#N/A</v>
      </c>
      <c r="G15" s="147" t="s">
        <v>36</v>
      </c>
      <c r="H15" s="197" t="e">
        <f>VLOOKUP($C15,Name!$B$12:$R$67,6,FALSE)</f>
        <v>#N/A</v>
      </c>
      <c r="I15" s="187" t="e">
        <f>VLOOKUP($C15,Name!$B$12:$R$67,7,FALSE)</f>
        <v>#N/A</v>
      </c>
      <c r="J15" s="198" t="e">
        <f>VLOOKUP($C15,Name!$B$12:$R$67,8,FALSE)</f>
        <v>#N/A</v>
      </c>
      <c r="K15" s="186" t="e">
        <f>VLOOKUP($C15,Name!$B$12:$R$67,9,FALSE)</f>
        <v>#N/A</v>
      </c>
      <c r="L15" s="187" t="e">
        <f>VLOOKUP($C15,Name!$B$12:$R$67,10,FALSE)</f>
        <v>#N/A</v>
      </c>
      <c r="M15" s="187" t="e">
        <f>VLOOKUP($C15,Name!$B$12:$R$67,11,FALSE)</f>
        <v>#N/A</v>
      </c>
      <c r="N15" s="185" t="e">
        <f>VLOOKUP($C15,Name!$B$12:$R$67,12,FALSE)</f>
        <v>#N/A</v>
      </c>
      <c r="O15" s="186" t="e">
        <f>VLOOKUP($C15,Name!$B$12:$R$67,13,FALSE)</f>
        <v>#N/A</v>
      </c>
      <c r="P15" s="187" t="e">
        <f>VLOOKUP($C15,Name!$B$12:$R$67,14,FALSE)</f>
        <v>#N/A</v>
      </c>
      <c r="Q15" s="187" t="e">
        <f>VLOOKUP($C15,Name!$B$12:$R$67,15,FALSE)</f>
        <v>#N/A</v>
      </c>
      <c r="R15" s="186" t="e">
        <f>VLOOKUP($C15,Name!$B$12:$R$67,16,FALSE)</f>
        <v>#N/A</v>
      </c>
      <c r="S15" s="195" t="e">
        <f>VLOOKUP($C15,Name!$B$12:$R$67,17,FALSE)</f>
        <v>#N/A</v>
      </c>
      <c r="T15" s="82"/>
      <c r="U15" s="82"/>
      <c r="V15" s="82"/>
      <c r="W15" s="82"/>
      <c r="X15" s="82"/>
      <c r="Y15" s="82"/>
      <c r="Z15" s="172">
        <f>SUM(T15:Y15)</f>
        <v>0</v>
      </c>
      <c r="AA15" s="158"/>
      <c r="AC15" s="41">
        <f t="shared" ref="AC15:AC44" si="0">SUM(T15:Y15)</f>
        <v>0</v>
      </c>
      <c r="AD15" s="41">
        <f t="shared" ref="AD15:AD32" si="1">SUM(T15:V15)</f>
        <v>0</v>
      </c>
      <c r="AE15" s="41">
        <f t="shared" ref="AE15:AE32" si="2">SUM(W15:Y15)</f>
        <v>0</v>
      </c>
    </row>
    <row r="16" spans="1:31" ht="20.100000000000001" customHeight="1" x14ac:dyDescent="0.25">
      <c r="A16" s="41">
        <f>Name!$E$7</f>
        <v>0</v>
      </c>
      <c r="B16" s="41">
        <v>2</v>
      </c>
      <c r="C16" s="168"/>
      <c r="D16" s="188" t="e">
        <f>VLOOKUP($C16,Name!$B$12:$R$67,2,FALSE)</f>
        <v>#N/A</v>
      </c>
      <c r="E16" s="148" t="e">
        <f>VLOOKUP($C16,Name!$B$12:$R$67,3,FALSE)</f>
        <v>#N/A</v>
      </c>
      <c r="F16" s="196" t="e">
        <f>VLOOKUP($C16,Name!$B$12:$R$67,4,FALSE)</f>
        <v>#N/A</v>
      </c>
      <c r="G16" s="147" t="s">
        <v>36</v>
      </c>
      <c r="H16" s="199" t="e">
        <f>VLOOKUP($C16,Name!$B$12:$R$67,6,FALSE)</f>
        <v>#N/A</v>
      </c>
      <c r="I16" s="147" t="e">
        <f>VLOOKUP($C16,Name!$B$12:$R$67,7,FALSE)</f>
        <v>#N/A</v>
      </c>
      <c r="J16" s="200" t="e">
        <f>VLOOKUP($C16,Name!$B$12:$R$67,8,FALSE)</f>
        <v>#N/A</v>
      </c>
      <c r="K16" s="148" t="e">
        <f>VLOOKUP($C16,Name!$B$12:$R$67,9,FALSE)</f>
        <v>#N/A</v>
      </c>
      <c r="L16" s="147" t="e">
        <f>VLOOKUP($C16,Name!$B$12:$R$67,10,FALSE)</f>
        <v>#N/A</v>
      </c>
      <c r="M16" s="147" t="e">
        <f>VLOOKUP($C16,Name!$B$12:$R$67,11,FALSE)</f>
        <v>#N/A</v>
      </c>
      <c r="N16" s="188" t="e">
        <f>VLOOKUP($C16,Name!$B$12:$R$67,12,FALSE)</f>
        <v>#N/A</v>
      </c>
      <c r="O16" s="148" t="e">
        <f>VLOOKUP($C16,Name!$B$12:$R$67,13,FALSE)</f>
        <v>#N/A</v>
      </c>
      <c r="P16" s="147" t="e">
        <f>VLOOKUP($C16,Name!$B$12:$R$67,14,FALSE)</f>
        <v>#N/A</v>
      </c>
      <c r="Q16" s="147" t="e">
        <f>VLOOKUP($C16,Name!$B$12:$R$67,15,FALSE)</f>
        <v>#N/A</v>
      </c>
      <c r="R16" s="148" t="e">
        <f>VLOOKUP($C16,Name!$B$12:$R$67,16,FALSE)</f>
        <v>#N/A</v>
      </c>
      <c r="S16" s="196" t="e">
        <f>VLOOKUP($C16,Name!$B$12:$R$67,17,FALSE)</f>
        <v>#N/A</v>
      </c>
      <c r="T16" s="83"/>
      <c r="U16" s="83"/>
      <c r="V16" s="83"/>
      <c r="W16" s="83"/>
      <c r="X16" s="83"/>
      <c r="Y16" s="84"/>
      <c r="Z16" s="173">
        <f>SUM(T16:Y16)</f>
        <v>0</v>
      </c>
      <c r="AA16" s="120"/>
      <c r="AC16" s="41">
        <f t="shared" si="0"/>
        <v>0</v>
      </c>
      <c r="AD16" s="41">
        <f t="shared" si="1"/>
        <v>0</v>
      </c>
      <c r="AE16" s="41">
        <f t="shared" si="2"/>
        <v>0</v>
      </c>
    </row>
    <row r="17" spans="1:31" ht="20.100000000000001" customHeight="1" x14ac:dyDescent="0.25">
      <c r="A17" s="41">
        <f>Name!$E$7</f>
        <v>0</v>
      </c>
      <c r="B17" s="41">
        <v>3</v>
      </c>
      <c r="C17" s="168"/>
      <c r="D17" s="188" t="e">
        <f>VLOOKUP($C17,Name!$B$12:$R$67,2,FALSE)</f>
        <v>#N/A</v>
      </c>
      <c r="E17" s="148" t="e">
        <f>VLOOKUP($C17,Name!$B$12:$R$67,3,FALSE)</f>
        <v>#N/A</v>
      </c>
      <c r="F17" s="196" t="e">
        <f>VLOOKUP($C17,Name!$B$12:$R$67,4,FALSE)</f>
        <v>#N/A</v>
      </c>
      <c r="G17" s="147" t="s">
        <v>36</v>
      </c>
      <c r="H17" s="199" t="e">
        <f>VLOOKUP($C17,Name!$B$12:$R$67,6,FALSE)</f>
        <v>#N/A</v>
      </c>
      <c r="I17" s="147" t="e">
        <f>VLOOKUP($C17,Name!$B$12:$R$67,7,FALSE)</f>
        <v>#N/A</v>
      </c>
      <c r="J17" s="200" t="e">
        <f>VLOOKUP($C17,Name!$B$12:$R$67,8,FALSE)</f>
        <v>#N/A</v>
      </c>
      <c r="K17" s="148" t="e">
        <f>VLOOKUP($C17,Name!$B$12:$R$67,9,FALSE)</f>
        <v>#N/A</v>
      </c>
      <c r="L17" s="147" t="e">
        <f>VLOOKUP($C17,Name!$B$12:$R$67,10,FALSE)</f>
        <v>#N/A</v>
      </c>
      <c r="M17" s="147" t="e">
        <f>VLOOKUP($C17,Name!$B$12:$R$67,11,FALSE)</f>
        <v>#N/A</v>
      </c>
      <c r="N17" s="188" t="e">
        <f>VLOOKUP($C17,Name!$B$12:$R$67,12,FALSE)</f>
        <v>#N/A</v>
      </c>
      <c r="O17" s="148" t="e">
        <f>VLOOKUP($C17,Name!$B$12:$R$67,13,FALSE)</f>
        <v>#N/A</v>
      </c>
      <c r="P17" s="147" t="e">
        <f>VLOOKUP($C17,Name!$B$12:$R$67,14,FALSE)</f>
        <v>#N/A</v>
      </c>
      <c r="Q17" s="147" t="e">
        <f>VLOOKUP($C17,Name!$B$12:$R$67,15,FALSE)</f>
        <v>#N/A</v>
      </c>
      <c r="R17" s="148" t="e">
        <f>VLOOKUP($C17,Name!$B$12:$R$67,16,FALSE)</f>
        <v>#N/A</v>
      </c>
      <c r="S17" s="196" t="e">
        <f>VLOOKUP($C17,Name!$B$12:$R$67,17,FALSE)</f>
        <v>#N/A</v>
      </c>
      <c r="T17" s="83"/>
      <c r="U17" s="83"/>
      <c r="V17" s="83"/>
      <c r="W17" s="83"/>
      <c r="X17" s="83"/>
      <c r="Y17" s="84"/>
      <c r="Z17" s="173">
        <f t="shared" ref="Z17:Z44" si="3">SUM(T17:Y17)</f>
        <v>0</v>
      </c>
      <c r="AA17" s="120"/>
      <c r="AC17" s="41">
        <f t="shared" si="0"/>
        <v>0</v>
      </c>
      <c r="AD17" s="41">
        <f t="shared" si="1"/>
        <v>0</v>
      </c>
      <c r="AE17" s="41">
        <f t="shared" si="2"/>
        <v>0</v>
      </c>
    </row>
    <row r="18" spans="1:31" ht="20.100000000000001" customHeight="1" x14ac:dyDescent="0.25">
      <c r="A18" s="41">
        <f>Name!$E$7</f>
        <v>0</v>
      </c>
      <c r="B18" s="41">
        <v>4</v>
      </c>
      <c r="C18" s="168"/>
      <c r="D18" s="188" t="e">
        <f>VLOOKUP($C18,Name!$B$12:$R$67,2,FALSE)</f>
        <v>#N/A</v>
      </c>
      <c r="E18" s="148" t="e">
        <f>VLOOKUP($C18,Name!$B$12:$R$67,3,FALSE)</f>
        <v>#N/A</v>
      </c>
      <c r="F18" s="196" t="e">
        <f>VLOOKUP($C18,Name!$B$12:$R$67,4,FALSE)</f>
        <v>#N/A</v>
      </c>
      <c r="G18" s="147" t="s">
        <v>36</v>
      </c>
      <c r="H18" s="199" t="e">
        <f>VLOOKUP($C18,Name!$B$12:$R$67,6,FALSE)</f>
        <v>#N/A</v>
      </c>
      <c r="I18" s="147" t="e">
        <f>VLOOKUP($C18,Name!$B$12:$R$67,7,FALSE)</f>
        <v>#N/A</v>
      </c>
      <c r="J18" s="200" t="e">
        <f>VLOOKUP($C18,Name!$B$12:$R$67,8,FALSE)</f>
        <v>#N/A</v>
      </c>
      <c r="K18" s="148" t="e">
        <f>VLOOKUP($C18,Name!$B$12:$R$67,9,FALSE)</f>
        <v>#N/A</v>
      </c>
      <c r="L18" s="147" t="e">
        <f>VLOOKUP($C18,Name!$B$12:$R$67,10,FALSE)</f>
        <v>#N/A</v>
      </c>
      <c r="M18" s="147" t="e">
        <f>VLOOKUP($C18,Name!$B$12:$R$67,11,FALSE)</f>
        <v>#N/A</v>
      </c>
      <c r="N18" s="188" t="e">
        <f>VLOOKUP($C18,Name!$B$12:$R$67,12,FALSE)</f>
        <v>#N/A</v>
      </c>
      <c r="O18" s="148" t="e">
        <f>VLOOKUP($C18,Name!$B$12:$R$67,13,FALSE)</f>
        <v>#N/A</v>
      </c>
      <c r="P18" s="147" t="e">
        <f>VLOOKUP($C18,Name!$B$12:$R$67,14,FALSE)</f>
        <v>#N/A</v>
      </c>
      <c r="Q18" s="147" t="e">
        <f>VLOOKUP($C18,Name!$B$12:$R$67,15,FALSE)</f>
        <v>#N/A</v>
      </c>
      <c r="R18" s="148" t="e">
        <f>VLOOKUP($C18,Name!$B$12:$R$67,16,FALSE)</f>
        <v>#N/A</v>
      </c>
      <c r="S18" s="196" t="e">
        <f>VLOOKUP($C18,Name!$B$12:$R$67,17,FALSE)</f>
        <v>#N/A</v>
      </c>
      <c r="T18" s="83"/>
      <c r="U18" s="83"/>
      <c r="V18" s="83"/>
      <c r="W18" s="83"/>
      <c r="X18" s="83"/>
      <c r="Y18" s="84"/>
      <c r="Z18" s="173">
        <f t="shared" si="3"/>
        <v>0</v>
      </c>
      <c r="AA18" s="120"/>
      <c r="AC18" s="41">
        <f t="shared" si="0"/>
        <v>0</v>
      </c>
      <c r="AD18" s="41">
        <f t="shared" si="1"/>
        <v>0</v>
      </c>
      <c r="AE18" s="41">
        <f t="shared" si="2"/>
        <v>0</v>
      </c>
    </row>
    <row r="19" spans="1:31" ht="20.100000000000001" customHeight="1" x14ac:dyDescent="0.25">
      <c r="A19" s="41">
        <f>Name!$E$7</f>
        <v>0</v>
      </c>
      <c r="B19" s="41">
        <v>5</v>
      </c>
      <c r="C19" s="168"/>
      <c r="D19" s="188" t="e">
        <f>VLOOKUP($C19,Name!$B$12:$R$67,2,FALSE)</f>
        <v>#N/A</v>
      </c>
      <c r="E19" s="148" t="e">
        <f>VLOOKUP($C19,Name!$B$12:$R$67,3,FALSE)</f>
        <v>#N/A</v>
      </c>
      <c r="F19" s="196" t="e">
        <f>VLOOKUP($C19,Name!$B$12:$R$67,4,FALSE)</f>
        <v>#N/A</v>
      </c>
      <c r="G19" s="147" t="s">
        <v>36</v>
      </c>
      <c r="H19" s="199" t="e">
        <f>VLOOKUP($C19,Name!$B$12:$R$67,6,FALSE)</f>
        <v>#N/A</v>
      </c>
      <c r="I19" s="147" t="e">
        <f>VLOOKUP($C19,Name!$B$12:$R$67,7,FALSE)</f>
        <v>#N/A</v>
      </c>
      <c r="J19" s="200" t="e">
        <f>VLOOKUP($C19,Name!$B$12:$R$67,8,FALSE)</f>
        <v>#N/A</v>
      </c>
      <c r="K19" s="148" t="e">
        <f>VLOOKUP($C19,Name!$B$12:$R$67,9,FALSE)</f>
        <v>#N/A</v>
      </c>
      <c r="L19" s="147" t="e">
        <f>VLOOKUP($C19,Name!$B$12:$R$67,10,FALSE)</f>
        <v>#N/A</v>
      </c>
      <c r="M19" s="147" t="e">
        <f>VLOOKUP($C19,Name!$B$12:$R$67,11,FALSE)</f>
        <v>#N/A</v>
      </c>
      <c r="N19" s="188" t="e">
        <f>VLOOKUP($C19,Name!$B$12:$R$67,12,FALSE)</f>
        <v>#N/A</v>
      </c>
      <c r="O19" s="148" t="e">
        <f>VLOOKUP($C19,Name!$B$12:$R$67,13,FALSE)</f>
        <v>#N/A</v>
      </c>
      <c r="P19" s="147" t="e">
        <f>VLOOKUP($C19,Name!$B$12:$R$67,14,FALSE)</f>
        <v>#N/A</v>
      </c>
      <c r="Q19" s="147" t="e">
        <f>VLOOKUP($C19,Name!$B$12:$R$67,15,FALSE)</f>
        <v>#N/A</v>
      </c>
      <c r="R19" s="148" t="e">
        <f>VLOOKUP($C19,Name!$B$12:$R$67,16,FALSE)</f>
        <v>#N/A</v>
      </c>
      <c r="S19" s="196" t="e">
        <f>VLOOKUP($C19,Name!$B$12:$R$67,17,FALSE)</f>
        <v>#N/A</v>
      </c>
      <c r="T19" s="83"/>
      <c r="U19" s="83"/>
      <c r="V19" s="83"/>
      <c r="W19" s="83"/>
      <c r="X19" s="83"/>
      <c r="Y19" s="84"/>
      <c r="Z19" s="173">
        <f t="shared" si="3"/>
        <v>0</v>
      </c>
      <c r="AA19" s="120"/>
      <c r="AC19" s="41">
        <f t="shared" si="0"/>
        <v>0</v>
      </c>
      <c r="AD19" s="41">
        <f t="shared" si="1"/>
        <v>0</v>
      </c>
      <c r="AE19" s="41">
        <f t="shared" si="2"/>
        <v>0</v>
      </c>
    </row>
    <row r="20" spans="1:31" ht="20.100000000000001" customHeight="1" x14ac:dyDescent="0.25">
      <c r="A20" s="41">
        <f>Name!$E$7</f>
        <v>0</v>
      </c>
      <c r="B20" s="41">
        <v>6</v>
      </c>
      <c r="C20" s="168"/>
      <c r="D20" s="188" t="e">
        <f>VLOOKUP($C20,Name!$B$12:$R$67,2,FALSE)</f>
        <v>#N/A</v>
      </c>
      <c r="E20" s="148" t="e">
        <f>VLOOKUP($C20,Name!$B$12:$R$67,3,FALSE)</f>
        <v>#N/A</v>
      </c>
      <c r="F20" s="196" t="e">
        <f>VLOOKUP($C20,Name!$B$12:$R$67,4,FALSE)</f>
        <v>#N/A</v>
      </c>
      <c r="G20" s="147" t="s">
        <v>36</v>
      </c>
      <c r="H20" s="199" t="e">
        <f>VLOOKUP($C20,Name!$B$12:$R$67,6,FALSE)</f>
        <v>#N/A</v>
      </c>
      <c r="I20" s="147" t="e">
        <f>VLOOKUP($C20,Name!$B$12:$R$67,7,FALSE)</f>
        <v>#N/A</v>
      </c>
      <c r="J20" s="200" t="e">
        <f>VLOOKUP($C20,Name!$B$12:$R$67,8,FALSE)</f>
        <v>#N/A</v>
      </c>
      <c r="K20" s="148" t="e">
        <f>VLOOKUP($C20,Name!$B$12:$R$67,9,FALSE)</f>
        <v>#N/A</v>
      </c>
      <c r="L20" s="147" t="e">
        <f>VLOOKUP($C20,Name!$B$12:$R$67,10,FALSE)</f>
        <v>#N/A</v>
      </c>
      <c r="M20" s="147" t="e">
        <f>VLOOKUP($C20,Name!$B$12:$R$67,11,FALSE)</f>
        <v>#N/A</v>
      </c>
      <c r="N20" s="188" t="e">
        <f>VLOOKUP($C20,Name!$B$12:$R$67,12,FALSE)</f>
        <v>#N/A</v>
      </c>
      <c r="O20" s="148" t="e">
        <f>VLOOKUP($C20,Name!$B$12:$R$67,13,FALSE)</f>
        <v>#N/A</v>
      </c>
      <c r="P20" s="147" t="e">
        <f>VLOOKUP($C20,Name!$B$12:$R$67,14,FALSE)</f>
        <v>#N/A</v>
      </c>
      <c r="Q20" s="147" t="e">
        <f>VLOOKUP($C20,Name!$B$12:$R$67,15,FALSE)</f>
        <v>#N/A</v>
      </c>
      <c r="R20" s="148" t="e">
        <f>VLOOKUP($C20,Name!$B$12:$R$67,16,FALSE)</f>
        <v>#N/A</v>
      </c>
      <c r="S20" s="196" t="e">
        <f>VLOOKUP($C20,Name!$B$12:$R$67,17,FALSE)</f>
        <v>#N/A</v>
      </c>
      <c r="T20" s="83"/>
      <c r="U20" s="83"/>
      <c r="V20" s="83"/>
      <c r="W20" s="83"/>
      <c r="X20" s="83"/>
      <c r="Y20" s="84"/>
      <c r="Z20" s="173">
        <f t="shared" si="3"/>
        <v>0</v>
      </c>
      <c r="AA20" s="120"/>
      <c r="AC20" s="41">
        <f t="shared" si="0"/>
        <v>0</v>
      </c>
      <c r="AD20" s="41">
        <f t="shared" si="1"/>
        <v>0</v>
      </c>
      <c r="AE20" s="41">
        <f t="shared" si="2"/>
        <v>0</v>
      </c>
    </row>
    <row r="21" spans="1:31" ht="20.100000000000001" customHeight="1" x14ac:dyDescent="0.25">
      <c r="A21" s="41">
        <f>Name!$E$7</f>
        <v>0</v>
      </c>
      <c r="B21" s="41">
        <v>7</v>
      </c>
      <c r="C21" s="168"/>
      <c r="D21" s="188" t="e">
        <f>VLOOKUP($C21,Name!$B$12:$R$67,2,FALSE)</f>
        <v>#N/A</v>
      </c>
      <c r="E21" s="148" t="e">
        <f>VLOOKUP($C21,Name!$B$12:$R$67,3,FALSE)</f>
        <v>#N/A</v>
      </c>
      <c r="F21" s="196" t="e">
        <f>VLOOKUP($C21,Name!$B$12:$R$67,4,FALSE)</f>
        <v>#N/A</v>
      </c>
      <c r="G21" s="147" t="s">
        <v>36</v>
      </c>
      <c r="H21" s="199" t="e">
        <f>VLOOKUP($C21,Name!$B$12:$R$67,6,FALSE)</f>
        <v>#N/A</v>
      </c>
      <c r="I21" s="147" t="e">
        <f>VLOOKUP($C21,Name!$B$12:$R$67,7,FALSE)</f>
        <v>#N/A</v>
      </c>
      <c r="J21" s="200" t="e">
        <f>VLOOKUP($C21,Name!$B$12:$R$67,8,FALSE)</f>
        <v>#N/A</v>
      </c>
      <c r="K21" s="148" t="e">
        <f>VLOOKUP($C21,Name!$B$12:$R$67,9,FALSE)</f>
        <v>#N/A</v>
      </c>
      <c r="L21" s="147" t="e">
        <f>VLOOKUP($C21,Name!$B$12:$R$67,10,FALSE)</f>
        <v>#N/A</v>
      </c>
      <c r="M21" s="147" t="e">
        <f>VLOOKUP($C21,Name!$B$12:$R$67,11,FALSE)</f>
        <v>#N/A</v>
      </c>
      <c r="N21" s="188" t="e">
        <f>VLOOKUP($C21,Name!$B$12:$R$67,12,FALSE)</f>
        <v>#N/A</v>
      </c>
      <c r="O21" s="148" t="e">
        <f>VLOOKUP($C21,Name!$B$12:$R$67,13,FALSE)</f>
        <v>#N/A</v>
      </c>
      <c r="P21" s="147" t="e">
        <f>VLOOKUP($C21,Name!$B$12:$R$67,14,FALSE)</f>
        <v>#N/A</v>
      </c>
      <c r="Q21" s="147" t="e">
        <f>VLOOKUP($C21,Name!$B$12:$R$67,15,FALSE)</f>
        <v>#N/A</v>
      </c>
      <c r="R21" s="148" t="e">
        <f>VLOOKUP($C21,Name!$B$12:$R$67,16,FALSE)</f>
        <v>#N/A</v>
      </c>
      <c r="S21" s="196" t="e">
        <f>VLOOKUP($C21,Name!$B$12:$R$67,17,FALSE)</f>
        <v>#N/A</v>
      </c>
      <c r="T21" s="83"/>
      <c r="U21" s="83"/>
      <c r="V21" s="83"/>
      <c r="W21" s="83"/>
      <c r="X21" s="83"/>
      <c r="Y21" s="84"/>
      <c r="Z21" s="173">
        <f t="shared" si="3"/>
        <v>0</v>
      </c>
      <c r="AA21" s="120"/>
      <c r="AC21" s="41">
        <f t="shared" si="0"/>
        <v>0</v>
      </c>
      <c r="AD21" s="41">
        <f t="shared" si="1"/>
        <v>0</v>
      </c>
      <c r="AE21" s="41">
        <f t="shared" si="2"/>
        <v>0</v>
      </c>
    </row>
    <row r="22" spans="1:31" ht="20.100000000000001" customHeight="1" x14ac:dyDescent="0.25">
      <c r="A22" s="41">
        <f>Name!$E$7</f>
        <v>0</v>
      </c>
      <c r="B22" s="41">
        <v>8</v>
      </c>
      <c r="C22" s="168"/>
      <c r="D22" s="188" t="e">
        <f>VLOOKUP($C22,Name!$B$12:$R$67,2,FALSE)</f>
        <v>#N/A</v>
      </c>
      <c r="E22" s="148" t="e">
        <f>VLOOKUP($C22,Name!$B$12:$R$67,3,FALSE)</f>
        <v>#N/A</v>
      </c>
      <c r="F22" s="196" t="e">
        <f>VLOOKUP($C22,Name!$B$12:$R$67,4,FALSE)</f>
        <v>#N/A</v>
      </c>
      <c r="G22" s="147" t="s">
        <v>36</v>
      </c>
      <c r="H22" s="199" t="e">
        <f>VLOOKUP($C22,Name!$B$12:$R$67,6,FALSE)</f>
        <v>#N/A</v>
      </c>
      <c r="I22" s="147" t="e">
        <f>VLOOKUP($C22,Name!$B$12:$R$67,7,FALSE)</f>
        <v>#N/A</v>
      </c>
      <c r="J22" s="200" t="e">
        <f>VLOOKUP($C22,Name!$B$12:$R$67,8,FALSE)</f>
        <v>#N/A</v>
      </c>
      <c r="K22" s="148" t="e">
        <f>VLOOKUP($C22,Name!$B$12:$R$67,9,FALSE)</f>
        <v>#N/A</v>
      </c>
      <c r="L22" s="147" t="e">
        <f>VLOOKUP($C22,Name!$B$12:$R$67,10,FALSE)</f>
        <v>#N/A</v>
      </c>
      <c r="M22" s="147" t="e">
        <f>VLOOKUP($C22,Name!$B$12:$R$67,11,FALSE)</f>
        <v>#N/A</v>
      </c>
      <c r="N22" s="188" t="e">
        <f>VLOOKUP($C22,Name!$B$12:$R$67,12,FALSE)</f>
        <v>#N/A</v>
      </c>
      <c r="O22" s="148" t="e">
        <f>VLOOKUP($C22,Name!$B$12:$R$67,13,FALSE)</f>
        <v>#N/A</v>
      </c>
      <c r="P22" s="147" t="e">
        <f>VLOOKUP($C22,Name!$B$12:$R$67,14,FALSE)</f>
        <v>#N/A</v>
      </c>
      <c r="Q22" s="147" t="e">
        <f>VLOOKUP($C22,Name!$B$12:$R$67,15,FALSE)</f>
        <v>#N/A</v>
      </c>
      <c r="R22" s="148" t="e">
        <f>VLOOKUP($C22,Name!$B$12:$R$67,16,FALSE)</f>
        <v>#N/A</v>
      </c>
      <c r="S22" s="196" t="e">
        <f>VLOOKUP($C22,Name!$B$12:$R$67,17,FALSE)</f>
        <v>#N/A</v>
      </c>
      <c r="T22" s="83"/>
      <c r="U22" s="83"/>
      <c r="V22" s="83"/>
      <c r="W22" s="83"/>
      <c r="X22" s="83"/>
      <c r="Y22" s="84"/>
      <c r="Z22" s="173">
        <f t="shared" si="3"/>
        <v>0</v>
      </c>
      <c r="AA22" s="120"/>
      <c r="AC22" s="41">
        <f t="shared" si="0"/>
        <v>0</v>
      </c>
      <c r="AD22" s="41">
        <f t="shared" si="1"/>
        <v>0</v>
      </c>
      <c r="AE22" s="41">
        <f t="shared" si="2"/>
        <v>0</v>
      </c>
    </row>
    <row r="23" spans="1:31" ht="20.100000000000001" customHeight="1" x14ac:dyDescent="0.25">
      <c r="A23" s="41">
        <f>Name!$E$7</f>
        <v>0</v>
      </c>
      <c r="B23" s="41">
        <v>9</v>
      </c>
      <c r="C23" s="168"/>
      <c r="D23" s="188" t="e">
        <f>VLOOKUP($C23,Name!$B$12:$R$67,2,FALSE)</f>
        <v>#N/A</v>
      </c>
      <c r="E23" s="148" t="e">
        <f>VLOOKUP($C23,Name!$B$12:$R$67,3,FALSE)</f>
        <v>#N/A</v>
      </c>
      <c r="F23" s="196" t="e">
        <f>VLOOKUP($C23,Name!$B$12:$R$67,4,FALSE)</f>
        <v>#N/A</v>
      </c>
      <c r="G23" s="147" t="s">
        <v>36</v>
      </c>
      <c r="H23" s="199" t="e">
        <f>VLOOKUP($C23,Name!$B$12:$R$67,6,FALSE)</f>
        <v>#N/A</v>
      </c>
      <c r="I23" s="147" t="e">
        <f>VLOOKUP($C23,Name!$B$12:$R$67,7,FALSE)</f>
        <v>#N/A</v>
      </c>
      <c r="J23" s="200" t="e">
        <f>VLOOKUP($C23,Name!$B$12:$R$67,8,FALSE)</f>
        <v>#N/A</v>
      </c>
      <c r="K23" s="148" t="e">
        <f>VLOOKUP($C23,Name!$B$12:$R$67,9,FALSE)</f>
        <v>#N/A</v>
      </c>
      <c r="L23" s="147" t="e">
        <f>VLOOKUP($C23,Name!$B$12:$R$67,10,FALSE)</f>
        <v>#N/A</v>
      </c>
      <c r="M23" s="147" t="e">
        <f>VLOOKUP($C23,Name!$B$12:$R$67,11,FALSE)</f>
        <v>#N/A</v>
      </c>
      <c r="N23" s="188" t="e">
        <f>VLOOKUP($C23,Name!$B$12:$R$67,12,FALSE)</f>
        <v>#N/A</v>
      </c>
      <c r="O23" s="148" t="e">
        <f>VLOOKUP($C23,Name!$B$12:$R$67,13,FALSE)</f>
        <v>#N/A</v>
      </c>
      <c r="P23" s="147" t="e">
        <f>VLOOKUP($C23,Name!$B$12:$R$67,14,FALSE)</f>
        <v>#N/A</v>
      </c>
      <c r="Q23" s="147" t="e">
        <f>VLOOKUP($C23,Name!$B$12:$R$67,15,FALSE)</f>
        <v>#N/A</v>
      </c>
      <c r="R23" s="148" t="e">
        <f>VLOOKUP($C23,Name!$B$12:$R$67,16,FALSE)</f>
        <v>#N/A</v>
      </c>
      <c r="S23" s="196" t="e">
        <f>VLOOKUP($C23,Name!$B$12:$R$67,17,FALSE)</f>
        <v>#N/A</v>
      </c>
      <c r="T23" s="83"/>
      <c r="U23" s="83"/>
      <c r="V23" s="83"/>
      <c r="W23" s="83"/>
      <c r="X23" s="83"/>
      <c r="Y23" s="84"/>
      <c r="Z23" s="173">
        <f t="shared" si="3"/>
        <v>0</v>
      </c>
      <c r="AA23" s="120"/>
      <c r="AC23" s="41">
        <f t="shared" si="0"/>
        <v>0</v>
      </c>
      <c r="AD23" s="41">
        <f t="shared" si="1"/>
        <v>0</v>
      </c>
      <c r="AE23" s="41">
        <f t="shared" si="2"/>
        <v>0</v>
      </c>
    </row>
    <row r="24" spans="1:31" ht="20.100000000000001" customHeight="1" x14ac:dyDescent="0.25">
      <c r="A24" s="41">
        <f>Name!$E$7</f>
        <v>0</v>
      </c>
      <c r="B24" s="41">
        <v>10</v>
      </c>
      <c r="C24" s="168"/>
      <c r="D24" s="188" t="e">
        <f>VLOOKUP($C24,Name!$B$12:$R$67,2,FALSE)</f>
        <v>#N/A</v>
      </c>
      <c r="E24" s="148" t="e">
        <f>VLOOKUP($C24,Name!$B$12:$R$67,3,FALSE)</f>
        <v>#N/A</v>
      </c>
      <c r="F24" s="196" t="e">
        <f>VLOOKUP($C24,Name!$B$12:$R$67,4,FALSE)</f>
        <v>#N/A</v>
      </c>
      <c r="G24" s="233" t="s">
        <v>36</v>
      </c>
      <c r="H24" s="199" t="e">
        <f>VLOOKUP($C24,Name!$B$12:$R$67,6,FALSE)</f>
        <v>#N/A</v>
      </c>
      <c r="I24" s="147" t="e">
        <f>VLOOKUP($C24,Name!$B$12:$R$67,7,FALSE)</f>
        <v>#N/A</v>
      </c>
      <c r="J24" s="200" t="e">
        <f>VLOOKUP($C24,Name!$B$12:$R$67,8,FALSE)</f>
        <v>#N/A</v>
      </c>
      <c r="K24" s="148" t="e">
        <f>VLOOKUP($C24,Name!$B$12:$R$67,9,FALSE)</f>
        <v>#N/A</v>
      </c>
      <c r="L24" s="147" t="e">
        <f>VLOOKUP($C24,Name!$B$12:$R$67,10,FALSE)</f>
        <v>#N/A</v>
      </c>
      <c r="M24" s="147" t="e">
        <f>VLOOKUP($C24,Name!$B$12:$R$67,11,FALSE)</f>
        <v>#N/A</v>
      </c>
      <c r="N24" s="188" t="e">
        <f>VLOOKUP($C24,Name!$B$12:$R$67,12,FALSE)</f>
        <v>#N/A</v>
      </c>
      <c r="O24" s="148" t="e">
        <f>VLOOKUP($C24,Name!$B$12:$R$67,13,FALSE)</f>
        <v>#N/A</v>
      </c>
      <c r="P24" s="147" t="e">
        <f>VLOOKUP($C24,Name!$B$12:$R$67,14,FALSE)</f>
        <v>#N/A</v>
      </c>
      <c r="Q24" s="147" t="e">
        <f>VLOOKUP($C24,Name!$B$12:$R$67,15,FALSE)</f>
        <v>#N/A</v>
      </c>
      <c r="R24" s="148" t="e">
        <f>VLOOKUP($C24,Name!$B$12:$R$67,16,FALSE)</f>
        <v>#N/A</v>
      </c>
      <c r="S24" s="196" t="e">
        <f>VLOOKUP($C24,Name!$B$12:$R$67,17,FALSE)</f>
        <v>#N/A</v>
      </c>
      <c r="T24" s="83"/>
      <c r="U24" s="83"/>
      <c r="V24" s="83"/>
      <c r="W24" s="83"/>
      <c r="X24" s="83"/>
      <c r="Y24" s="84"/>
      <c r="Z24" s="173">
        <f t="shared" si="3"/>
        <v>0</v>
      </c>
      <c r="AA24" s="120"/>
      <c r="AC24" s="41">
        <f t="shared" si="0"/>
        <v>0</v>
      </c>
      <c r="AD24" s="41">
        <f t="shared" si="1"/>
        <v>0</v>
      </c>
      <c r="AE24" s="41">
        <f t="shared" si="2"/>
        <v>0</v>
      </c>
    </row>
    <row r="25" spans="1:31" ht="20.100000000000001" customHeight="1" x14ac:dyDescent="0.25">
      <c r="A25" s="41">
        <f>Name!$E$7</f>
        <v>0</v>
      </c>
      <c r="B25" s="41">
        <v>11</v>
      </c>
      <c r="C25" s="168"/>
      <c r="D25" s="188" t="e">
        <f>VLOOKUP($C25,Name!$B$12:$R$67,2,FALSE)</f>
        <v>#N/A</v>
      </c>
      <c r="E25" s="148" t="e">
        <f>VLOOKUP($C25,Name!$B$12:$R$67,3,FALSE)</f>
        <v>#N/A</v>
      </c>
      <c r="F25" s="196" t="e">
        <f>VLOOKUP($C25,Name!$B$12:$R$67,4,FALSE)</f>
        <v>#N/A</v>
      </c>
      <c r="G25" s="233" t="s">
        <v>36</v>
      </c>
      <c r="H25" s="199" t="e">
        <f>VLOOKUP($C25,Name!$B$12:$R$67,6,FALSE)</f>
        <v>#N/A</v>
      </c>
      <c r="I25" s="147" t="e">
        <f>VLOOKUP($C25,Name!$B$12:$R$67,7,FALSE)</f>
        <v>#N/A</v>
      </c>
      <c r="J25" s="200" t="e">
        <f>VLOOKUP($C25,Name!$B$12:$R$67,8,FALSE)</f>
        <v>#N/A</v>
      </c>
      <c r="K25" s="148" t="e">
        <f>VLOOKUP($C25,Name!$B$12:$R$67,9,FALSE)</f>
        <v>#N/A</v>
      </c>
      <c r="L25" s="147" t="e">
        <f>VLOOKUP($C25,Name!$B$12:$R$67,10,FALSE)</f>
        <v>#N/A</v>
      </c>
      <c r="M25" s="147" t="e">
        <f>VLOOKUP($C25,Name!$B$12:$R$67,11,FALSE)</f>
        <v>#N/A</v>
      </c>
      <c r="N25" s="188" t="e">
        <f>VLOOKUP($C25,Name!$B$12:$R$67,12,FALSE)</f>
        <v>#N/A</v>
      </c>
      <c r="O25" s="148" t="e">
        <f>VLOOKUP($C25,Name!$B$12:$R$67,13,FALSE)</f>
        <v>#N/A</v>
      </c>
      <c r="P25" s="147" t="e">
        <f>VLOOKUP($C25,Name!$B$12:$R$67,14,FALSE)</f>
        <v>#N/A</v>
      </c>
      <c r="Q25" s="147" t="e">
        <f>VLOOKUP($C25,Name!$B$12:$R$67,15,FALSE)</f>
        <v>#N/A</v>
      </c>
      <c r="R25" s="148" t="e">
        <f>VLOOKUP($C25,Name!$B$12:$R$67,16,FALSE)</f>
        <v>#N/A</v>
      </c>
      <c r="S25" s="196" t="e">
        <f>VLOOKUP($C25,Name!$B$12:$R$67,17,FALSE)</f>
        <v>#N/A</v>
      </c>
      <c r="T25" s="83"/>
      <c r="U25" s="83"/>
      <c r="V25" s="83"/>
      <c r="W25" s="83"/>
      <c r="X25" s="83"/>
      <c r="Y25" s="84"/>
      <c r="Z25" s="173">
        <f t="shared" si="3"/>
        <v>0</v>
      </c>
      <c r="AA25" s="120"/>
      <c r="AC25" s="41">
        <f t="shared" si="0"/>
        <v>0</v>
      </c>
      <c r="AD25" s="41">
        <f t="shared" si="1"/>
        <v>0</v>
      </c>
      <c r="AE25" s="41">
        <f t="shared" si="2"/>
        <v>0</v>
      </c>
    </row>
    <row r="26" spans="1:31" ht="20.100000000000001" customHeight="1" x14ac:dyDescent="0.25">
      <c r="A26" s="41">
        <f>Name!$E$7</f>
        <v>0</v>
      </c>
      <c r="B26" s="41">
        <v>12</v>
      </c>
      <c r="C26" s="168"/>
      <c r="D26" s="188" t="e">
        <f>VLOOKUP($C26,Name!$B$12:$R$67,2,FALSE)</f>
        <v>#N/A</v>
      </c>
      <c r="E26" s="148" t="e">
        <f>VLOOKUP($C26,Name!$B$12:$R$67,3,FALSE)</f>
        <v>#N/A</v>
      </c>
      <c r="F26" s="196" t="e">
        <f>VLOOKUP($C26,Name!$B$12:$R$67,4,FALSE)</f>
        <v>#N/A</v>
      </c>
      <c r="G26" s="233" t="s">
        <v>36</v>
      </c>
      <c r="H26" s="199" t="e">
        <f>VLOOKUP($C26,Name!$B$12:$R$67,6,FALSE)</f>
        <v>#N/A</v>
      </c>
      <c r="I26" s="147" t="e">
        <f>VLOOKUP($C26,Name!$B$12:$R$67,7,FALSE)</f>
        <v>#N/A</v>
      </c>
      <c r="J26" s="200" t="e">
        <f>VLOOKUP($C26,Name!$B$12:$R$67,8,FALSE)</f>
        <v>#N/A</v>
      </c>
      <c r="K26" s="148" t="e">
        <f>VLOOKUP($C26,Name!$B$12:$R$67,9,FALSE)</f>
        <v>#N/A</v>
      </c>
      <c r="L26" s="147" t="e">
        <f>VLOOKUP($C26,Name!$B$12:$R$67,10,FALSE)</f>
        <v>#N/A</v>
      </c>
      <c r="M26" s="147" t="e">
        <f>VLOOKUP($C26,Name!$B$12:$R$67,11,FALSE)</f>
        <v>#N/A</v>
      </c>
      <c r="N26" s="188" t="e">
        <f>VLOOKUP($C26,Name!$B$12:$R$67,12,FALSE)</f>
        <v>#N/A</v>
      </c>
      <c r="O26" s="148" t="e">
        <f>VLOOKUP($C26,Name!$B$12:$R$67,13,FALSE)</f>
        <v>#N/A</v>
      </c>
      <c r="P26" s="147" t="e">
        <f>VLOOKUP($C26,Name!$B$12:$R$67,14,FALSE)</f>
        <v>#N/A</v>
      </c>
      <c r="Q26" s="147" t="e">
        <f>VLOOKUP($C26,Name!$B$12:$R$67,15,FALSE)</f>
        <v>#N/A</v>
      </c>
      <c r="R26" s="148" t="e">
        <f>VLOOKUP($C26,Name!$B$12:$R$67,16,FALSE)</f>
        <v>#N/A</v>
      </c>
      <c r="S26" s="196" t="e">
        <f>VLOOKUP($C26,Name!$B$12:$R$67,17,FALSE)</f>
        <v>#N/A</v>
      </c>
      <c r="T26" s="83"/>
      <c r="U26" s="83"/>
      <c r="V26" s="83"/>
      <c r="W26" s="83"/>
      <c r="X26" s="83"/>
      <c r="Y26" s="84"/>
      <c r="Z26" s="173">
        <f t="shared" si="3"/>
        <v>0</v>
      </c>
      <c r="AA26" s="120"/>
      <c r="AC26" s="41">
        <f t="shared" si="0"/>
        <v>0</v>
      </c>
      <c r="AD26" s="41">
        <f t="shared" si="1"/>
        <v>0</v>
      </c>
      <c r="AE26" s="41">
        <f t="shared" si="2"/>
        <v>0</v>
      </c>
    </row>
    <row r="27" spans="1:31" ht="20.100000000000001" customHeight="1" x14ac:dyDescent="0.25">
      <c r="A27" s="41">
        <f>Name!$E$7</f>
        <v>0</v>
      </c>
      <c r="B27" s="41">
        <v>13</v>
      </c>
      <c r="C27" s="168"/>
      <c r="D27" s="188" t="e">
        <f>VLOOKUP($C27,Name!$B$12:$R$67,2,FALSE)</f>
        <v>#N/A</v>
      </c>
      <c r="E27" s="148" t="e">
        <f>VLOOKUP($C27,Name!$B$12:$R$67,3,FALSE)</f>
        <v>#N/A</v>
      </c>
      <c r="F27" s="196" t="e">
        <f>VLOOKUP($C27,Name!$B$12:$R$67,4,FALSE)</f>
        <v>#N/A</v>
      </c>
      <c r="G27" s="233" t="s">
        <v>36</v>
      </c>
      <c r="H27" s="199" t="e">
        <f>VLOOKUP($C27,Name!$B$12:$R$67,6,FALSE)</f>
        <v>#N/A</v>
      </c>
      <c r="I27" s="147" t="e">
        <f>VLOOKUP($C27,Name!$B$12:$R$67,7,FALSE)</f>
        <v>#N/A</v>
      </c>
      <c r="J27" s="200" t="e">
        <f>VLOOKUP($C27,Name!$B$12:$R$67,8,FALSE)</f>
        <v>#N/A</v>
      </c>
      <c r="K27" s="148" t="e">
        <f>VLOOKUP($C27,Name!$B$12:$R$67,9,FALSE)</f>
        <v>#N/A</v>
      </c>
      <c r="L27" s="147" t="e">
        <f>VLOOKUP($C27,Name!$B$12:$R$67,10,FALSE)</f>
        <v>#N/A</v>
      </c>
      <c r="M27" s="147" t="e">
        <f>VLOOKUP($C27,Name!$B$12:$R$67,11,FALSE)</f>
        <v>#N/A</v>
      </c>
      <c r="N27" s="188" t="e">
        <f>VLOOKUP($C27,Name!$B$12:$R$67,12,FALSE)</f>
        <v>#N/A</v>
      </c>
      <c r="O27" s="148" t="e">
        <f>VLOOKUP($C27,Name!$B$12:$R$67,13,FALSE)</f>
        <v>#N/A</v>
      </c>
      <c r="P27" s="147" t="e">
        <f>VLOOKUP($C27,Name!$B$12:$R$67,14,FALSE)</f>
        <v>#N/A</v>
      </c>
      <c r="Q27" s="147" t="e">
        <f>VLOOKUP($C27,Name!$B$12:$R$67,15,FALSE)</f>
        <v>#N/A</v>
      </c>
      <c r="R27" s="148" t="e">
        <f>VLOOKUP($C27,Name!$B$12:$R$67,16,FALSE)</f>
        <v>#N/A</v>
      </c>
      <c r="S27" s="196" t="e">
        <f>VLOOKUP($C27,Name!$B$12:$R$67,17,FALSE)</f>
        <v>#N/A</v>
      </c>
      <c r="T27" s="83"/>
      <c r="U27" s="83"/>
      <c r="V27" s="83"/>
      <c r="W27" s="83"/>
      <c r="X27" s="83"/>
      <c r="Y27" s="84"/>
      <c r="Z27" s="173">
        <f t="shared" si="3"/>
        <v>0</v>
      </c>
      <c r="AA27" s="120"/>
      <c r="AC27" s="41">
        <f t="shared" si="0"/>
        <v>0</v>
      </c>
      <c r="AD27" s="41">
        <f t="shared" si="1"/>
        <v>0</v>
      </c>
      <c r="AE27" s="41">
        <f t="shared" si="2"/>
        <v>0</v>
      </c>
    </row>
    <row r="28" spans="1:31" ht="20.100000000000001" customHeight="1" x14ac:dyDescent="0.25">
      <c r="A28" s="41">
        <f>Name!$E$7</f>
        <v>0</v>
      </c>
      <c r="B28" s="41">
        <v>14</v>
      </c>
      <c r="C28" s="168"/>
      <c r="D28" s="188" t="e">
        <f>VLOOKUP($C28,Name!$B$12:$R$67,2,FALSE)</f>
        <v>#N/A</v>
      </c>
      <c r="E28" s="148" t="e">
        <f>VLOOKUP($C28,Name!$B$12:$R$67,3,FALSE)</f>
        <v>#N/A</v>
      </c>
      <c r="F28" s="196" t="e">
        <f>VLOOKUP($C28,Name!$B$12:$R$67,4,FALSE)</f>
        <v>#N/A</v>
      </c>
      <c r="G28" s="233" t="s">
        <v>36</v>
      </c>
      <c r="H28" s="199" t="e">
        <f>VLOOKUP($C28,Name!$B$12:$R$67,6,FALSE)</f>
        <v>#N/A</v>
      </c>
      <c r="I28" s="147" t="e">
        <f>VLOOKUP($C28,Name!$B$12:$R$67,7,FALSE)</f>
        <v>#N/A</v>
      </c>
      <c r="J28" s="200" t="e">
        <f>VLOOKUP($C28,Name!$B$12:$R$67,8,FALSE)</f>
        <v>#N/A</v>
      </c>
      <c r="K28" s="148" t="e">
        <f>VLOOKUP($C28,Name!$B$12:$R$67,9,FALSE)</f>
        <v>#N/A</v>
      </c>
      <c r="L28" s="147" t="e">
        <f>VLOOKUP($C28,Name!$B$12:$R$67,10,FALSE)</f>
        <v>#N/A</v>
      </c>
      <c r="M28" s="147" t="e">
        <f>VLOOKUP($C28,Name!$B$12:$R$67,11,FALSE)</f>
        <v>#N/A</v>
      </c>
      <c r="N28" s="188" t="e">
        <f>VLOOKUP($C28,Name!$B$12:$R$67,12,FALSE)</f>
        <v>#N/A</v>
      </c>
      <c r="O28" s="148" t="e">
        <f>VLOOKUP($C28,Name!$B$12:$R$67,13,FALSE)</f>
        <v>#N/A</v>
      </c>
      <c r="P28" s="147" t="e">
        <f>VLOOKUP($C28,Name!$B$12:$R$67,14,FALSE)</f>
        <v>#N/A</v>
      </c>
      <c r="Q28" s="147" t="e">
        <f>VLOOKUP($C28,Name!$B$12:$R$67,15,FALSE)</f>
        <v>#N/A</v>
      </c>
      <c r="R28" s="148" t="e">
        <f>VLOOKUP($C28,Name!$B$12:$R$67,16,FALSE)</f>
        <v>#N/A</v>
      </c>
      <c r="S28" s="196" t="e">
        <f>VLOOKUP($C28,Name!$B$12:$R$67,17,FALSE)</f>
        <v>#N/A</v>
      </c>
      <c r="T28" s="83"/>
      <c r="U28" s="83"/>
      <c r="V28" s="83"/>
      <c r="W28" s="83"/>
      <c r="X28" s="83"/>
      <c r="Y28" s="84"/>
      <c r="Z28" s="173">
        <f t="shared" si="3"/>
        <v>0</v>
      </c>
      <c r="AA28" s="240"/>
      <c r="AC28" s="41">
        <f t="shared" si="0"/>
        <v>0</v>
      </c>
      <c r="AD28" s="41">
        <f t="shared" si="1"/>
        <v>0</v>
      </c>
      <c r="AE28" s="41">
        <f t="shared" si="2"/>
        <v>0</v>
      </c>
    </row>
    <row r="29" spans="1:31" ht="20.100000000000001" customHeight="1" x14ac:dyDescent="0.25">
      <c r="A29" s="41">
        <f>Name!$E$7</f>
        <v>0</v>
      </c>
      <c r="B29" s="41">
        <v>15</v>
      </c>
      <c r="C29" s="168"/>
      <c r="D29" s="188" t="e">
        <f>VLOOKUP($C29,Name!$B$12:$R$67,2,FALSE)</f>
        <v>#N/A</v>
      </c>
      <c r="E29" s="148" t="e">
        <f>VLOOKUP($C29,Name!$B$12:$R$67,3,FALSE)</f>
        <v>#N/A</v>
      </c>
      <c r="F29" s="196" t="e">
        <f>VLOOKUP($C29,Name!$B$12:$R$67,4,FALSE)</f>
        <v>#N/A</v>
      </c>
      <c r="G29" s="233" t="s">
        <v>36</v>
      </c>
      <c r="H29" s="199" t="e">
        <f>VLOOKUP($C29,Name!$B$12:$R$67,6,FALSE)</f>
        <v>#N/A</v>
      </c>
      <c r="I29" s="147" t="e">
        <f>VLOOKUP($C29,Name!$B$12:$R$67,7,FALSE)</f>
        <v>#N/A</v>
      </c>
      <c r="J29" s="200" t="e">
        <f>VLOOKUP($C29,Name!$B$12:$R$67,8,FALSE)</f>
        <v>#N/A</v>
      </c>
      <c r="K29" s="148" t="e">
        <f>VLOOKUP($C29,Name!$B$12:$R$67,9,FALSE)</f>
        <v>#N/A</v>
      </c>
      <c r="L29" s="147" t="e">
        <f>VLOOKUP($C29,Name!$B$12:$R$67,10,FALSE)</f>
        <v>#N/A</v>
      </c>
      <c r="M29" s="147" t="e">
        <f>VLOOKUP($C29,Name!$B$12:$R$67,11,FALSE)</f>
        <v>#N/A</v>
      </c>
      <c r="N29" s="188" t="e">
        <f>VLOOKUP($C29,Name!$B$12:$R$67,12,FALSE)</f>
        <v>#N/A</v>
      </c>
      <c r="O29" s="148" t="e">
        <f>VLOOKUP($C29,Name!$B$12:$R$67,13,FALSE)</f>
        <v>#N/A</v>
      </c>
      <c r="P29" s="147" t="e">
        <f>VLOOKUP($C29,Name!$B$12:$R$67,14,FALSE)</f>
        <v>#N/A</v>
      </c>
      <c r="Q29" s="147" t="e">
        <f>VLOOKUP($C29,Name!$B$12:$R$67,15,FALSE)</f>
        <v>#N/A</v>
      </c>
      <c r="R29" s="148" t="e">
        <f>VLOOKUP($C29,Name!$B$12:$R$67,16,FALSE)</f>
        <v>#N/A</v>
      </c>
      <c r="S29" s="196" t="e">
        <f>VLOOKUP($C29,Name!$B$12:$R$67,17,FALSE)</f>
        <v>#N/A</v>
      </c>
      <c r="T29" s="83"/>
      <c r="U29" s="83"/>
      <c r="V29" s="83"/>
      <c r="W29" s="83"/>
      <c r="X29" s="83"/>
      <c r="Y29" s="84"/>
      <c r="Z29" s="173">
        <f t="shared" si="3"/>
        <v>0</v>
      </c>
      <c r="AA29" s="240"/>
      <c r="AC29" s="41">
        <f t="shared" si="0"/>
        <v>0</v>
      </c>
      <c r="AD29" s="41">
        <f t="shared" si="1"/>
        <v>0</v>
      </c>
      <c r="AE29" s="41">
        <f t="shared" si="2"/>
        <v>0</v>
      </c>
    </row>
    <row r="30" spans="1:31" ht="20.100000000000001" customHeight="1" x14ac:dyDescent="0.25">
      <c r="A30" s="41">
        <f>Name!$E$7</f>
        <v>0</v>
      </c>
      <c r="B30" s="41">
        <v>16</v>
      </c>
      <c r="C30" s="168"/>
      <c r="D30" s="188" t="e">
        <f>VLOOKUP($C30,Name!$B$12:$R$67,2,FALSE)</f>
        <v>#N/A</v>
      </c>
      <c r="E30" s="148" t="e">
        <f>VLOOKUP($C30,Name!$B$12:$R$67,3,FALSE)</f>
        <v>#N/A</v>
      </c>
      <c r="F30" s="196" t="e">
        <f>VLOOKUP($C30,Name!$B$12:$R$67,4,FALSE)</f>
        <v>#N/A</v>
      </c>
      <c r="G30" s="233" t="s">
        <v>36</v>
      </c>
      <c r="H30" s="199" t="e">
        <f>VLOOKUP($C30,Name!$B$12:$R$67,6,FALSE)</f>
        <v>#N/A</v>
      </c>
      <c r="I30" s="147" t="e">
        <f>VLOOKUP($C30,Name!$B$12:$R$67,7,FALSE)</f>
        <v>#N/A</v>
      </c>
      <c r="J30" s="200" t="e">
        <f>VLOOKUP($C30,Name!$B$12:$R$67,8,FALSE)</f>
        <v>#N/A</v>
      </c>
      <c r="K30" s="148" t="e">
        <f>VLOOKUP($C30,Name!$B$12:$R$67,9,FALSE)</f>
        <v>#N/A</v>
      </c>
      <c r="L30" s="147" t="e">
        <f>VLOOKUP($C30,Name!$B$12:$R$67,10,FALSE)</f>
        <v>#N/A</v>
      </c>
      <c r="M30" s="147" t="e">
        <f>VLOOKUP($C30,Name!$B$12:$R$67,11,FALSE)</f>
        <v>#N/A</v>
      </c>
      <c r="N30" s="188" t="e">
        <f>VLOOKUP($C30,Name!$B$12:$R$67,12,FALSE)</f>
        <v>#N/A</v>
      </c>
      <c r="O30" s="148" t="e">
        <f>VLOOKUP($C30,Name!$B$12:$R$67,13,FALSE)</f>
        <v>#N/A</v>
      </c>
      <c r="P30" s="147" t="e">
        <f>VLOOKUP($C30,Name!$B$12:$R$67,14,FALSE)</f>
        <v>#N/A</v>
      </c>
      <c r="Q30" s="147" t="e">
        <f>VLOOKUP($C30,Name!$B$12:$R$67,15,FALSE)</f>
        <v>#N/A</v>
      </c>
      <c r="R30" s="148" t="e">
        <f>VLOOKUP($C30,Name!$B$12:$R$67,16,FALSE)</f>
        <v>#N/A</v>
      </c>
      <c r="S30" s="196" t="e">
        <f>VLOOKUP($C30,Name!$B$12:$R$67,17,FALSE)</f>
        <v>#N/A</v>
      </c>
      <c r="T30" s="83"/>
      <c r="U30" s="83"/>
      <c r="V30" s="83"/>
      <c r="W30" s="83"/>
      <c r="X30" s="83"/>
      <c r="Y30" s="84"/>
      <c r="Z30" s="173">
        <f t="shared" si="3"/>
        <v>0</v>
      </c>
      <c r="AA30" s="240"/>
      <c r="AC30" s="41">
        <f t="shared" si="0"/>
        <v>0</v>
      </c>
      <c r="AD30" s="41">
        <f t="shared" si="1"/>
        <v>0</v>
      </c>
      <c r="AE30" s="41">
        <f t="shared" si="2"/>
        <v>0</v>
      </c>
    </row>
    <row r="31" spans="1:31" ht="20.100000000000001" customHeight="1" x14ac:dyDescent="0.25">
      <c r="A31" s="41">
        <f>Name!$E$7</f>
        <v>0</v>
      </c>
      <c r="B31" s="41">
        <v>17</v>
      </c>
      <c r="C31" s="168"/>
      <c r="D31" s="188" t="e">
        <f>VLOOKUP($C31,Name!$B$12:$R$67,2,FALSE)</f>
        <v>#N/A</v>
      </c>
      <c r="E31" s="148" t="e">
        <f>VLOOKUP($C31,Name!$B$12:$R$67,3,FALSE)</f>
        <v>#N/A</v>
      </c>
      <c r="F31" s="196" t="e">
        <f>VLOOKUP($C31,Name!$B$12:$R$67,4,FALSE)</f>
        <v>#N/A</v>
      </c>
      <c r="G31" s="233" t="s">
        <v>36</v>
      </c>
      <c r="H31" s="199" t="e">
        <f>VLOOKUP($C31,Name!$B$12:$R$67,6,FALSE)</f>
        <v>#N/A</v>
      </c>
      <c r="I31" s="147" t="e">
        <f>VLOOKUP($C31,Name!$B$12:$R$67,7,FALSE)</f>
        <v>#N/A</v>
      </c>
      <c r="J31" s="200" t="e">
        <f>VLOOKUP($C31,Name!$B$12:$R$67,8,FALSE)</f>
        <v>#N/A</v>
      </c>
      <c r="K31" s="148" t="e">
        <f>VLOOKUP($C31,Name!$B$12:$R$67,9,FALSE)</f>
        <v>#N/A</v>
      </c>
      <c r="L31" s="147" t="e">
        <f>VLOOKUP($C31,Name!$B$12:$R$67,10,FALSE)</f>
        <v>#N/A</v>
      </c>
      <c r="M31" s="147" t="e">
        <f>VLOOKUP($C31,Name!$B$12:$R$67,11,FALSE)</f>
        <v>#N/A</v>
      </c>
      <c r="N31" s="188" t="e">
        <f>VLOOKUP($C31,Name!$B$12:$R$67,12,FALSE)</f>
        <v>#N/A</v>
      </c>
      <c r="O31" s="148" t="e">
        <f>VLOOKUP($C31,Name!$B$12:$R$67,13,FALSE)</f>
        <v>#N/A</v>
      </c>
      <c r="P31" s="147" t="e">
        <f>VLOOKUP($C31,Name!$B$12:$R$67,14,FALSE)</f>
        <v>#N/A</v>
      </c>
      <c r="Q31" s="147" t="e">
        <f>VLOOKUP($C31,Name!$B$12:$R$67,15,FALSE)</f>
        <v>#N/A</v>
      </c>
      <c r="R31" s="148" t="e">
        <f>VLOOKUP($C31,Name!$B$12:$R$67,16,FALSE)</f>
        <v>#N/A</v>
      </c>
      <c r="S31" s="196" t="e">
        <f>VLOOKUP($C31,Name!$B$12:$R$67,17,FALSE)</f>
        <v>#N/A</v>
      </c>
      <c r="T31" s="83"/>
      <c r="U31" s="83"/>
      <c r="V31" s="83"/>
      <c r="W31" s="83"/>
      <c r="X31" s="83"/>
      <c r="Y31" s="84"/>
      <c r="Z31" s="173">
        <f t="shared" si="3"/>
        <v>0</v>
      </c>
      <c r="AA31" s="240"/>
      <c r="AC31" s="41">
        <f t="shared" si="0"/>
        <v>0</v>
      </c>
      <c r="AD31" s="41">
        <f t="shared" si="1"/>
        <v>0</v>
      </c>
      <c r="AE31" s="41">
        <f t="shared" si="2"/>
        <v>0</v>
      </c>
    </row>
    <row r="32" spans="1:31" ht="20.100000000000001" customHeight="1" x14ac:dyDescent="0.25">
      <c r="A32" s="41">
        <f>Name!$E$7</f>
        <v>0</v>
      </c>
      <c r="B32" s="41">
        <v>18</v>
      </c>
      <c r="C32" s="168"/>
      <c r="D32" s="188" t="e">
        <f>VLOOKUP($C32,Name!$B$12:$R$67,2,FALSE)</f>
        <v>#N/A</v>
      </c>
      <c r="E32" s="148" t="e">
        <f>VLOOKUP($C32,Name!$B$12:$R$67,3,FALSE)</f>
        <v>#N/A</v>
      </c>
      <c r="F32" s="196" t="e">
        <f>VLOOKUP($C32,Name!$B$12:$R$67,4,FALSE)</f>
        <v>#N/A</v>
      </c>
      <c r="G32" s="233" t="s">
        <v>36</v>
      </c>
      <c r="H32" s="199" t="e">
        <f>VLOOKUP($C32,Name!$B$12:$R$67,6,FALSE)</f>
        <v>#N/A</v>
      </c>
      <c r="I32" s="147" t="e">
        <f>VLOOKUP($C32,Name!$B$12:$R$67,7,FALSE)</f>
        <v>#N/A</v>
      </c>
      <c r="J32" s="200" t="e">
        <f>VLOOKUP($C32,Name!$B$12:$R$67,8,FALSE)</f>
        <v>#N/A</v>
      </c>
      <c r="K32" s="148" t="e">
        <f>VLOOKUP($C32,Name!$B$12:$R$67,9,FALSE)</f>
        <v>#N/A</v>
      </c>
      <c r="L32" s="147" t="e">
        <f>VLOOKUP($C32,Name!$B$12:$R$67,10,FALSE)</f>
        <v>#N/A</v>
      </c>
      <c r="M32" s="147" t="e">
        <f>VLOOKUP($C32,Name!$B$12:$R$67,11,FALSE)</f>
        <v>#N/A</v>
      </c>
      <c r="N32" s="188" t="e">
        <f>VLOOKUP($C32,Name!$B$12:$R$67,12,FALSE)</f>
        <v>#N/A</v>
      </c>
      <c r="O32" s="148" t="e">
        <f>VLOOKUP($C32,Name!$B$12:$R$67,13,FALSE)</f>
        <v>#N/A</v>
      </c>
      <c r="P32" s="147" t="e">
        <f>VLOOKUP($C32,Name!$B$12:$R$67,14,FALSE)</f>
        <v>#N/A</v>
      </c>
      <c r="Q32" s="147" t="e">
        <f>VLOOKUP($C32,Name!$B$12:$R$67,15,FALSE)</f>
        <v>#N/A</v>
      </c>
      <c r="R32" s="148" t="e">
        <f>VLOOKUP($C32,Name!$B$12:$R$67,16,FALSE)</f>
        <v>#N/A</v>
      </c>
      <c r="S32" s="196" t="e">
        <f>VLOOKUP($C32,Name!$B$12:$R$67,17,FALSE)</f>
        <v>#N/A</v>
      </c>
      <c r="T32" s="83"/>
      <c r="U32" s="83"/>
      <c r="V32" s="83"/>
      <c r="W32" s="83"/>
      <c r="X32" s="83"/>
      <c r="Y32" s="84"/>
      <c r="Z32" s="173">
        <f t="shared" si="3"/>
        <v>0</v>
      </c>
      <c r="AA32" s="240"/>
      <c r="AC32" s="41">
        <f t="shared" si="0"/>
        <v>0</v>
      </c>
      <c r="AD32" s="41">
        <f t="shared" si="1"/>
        <v>0</v>
      </c>
      <c r="AE32" s="41">
        <f t="shared" si="2"/>
        <v>0</v>
      </c>
    </row>
    <row r="33" spans="1:31" ht="20.100000000000001" customHeight="1" x14ac:dyDescent="0.25">
      <c r="A33" s="41">
        <f>Name!$E$7</f>
        <v>0</v>
      </c>
      <c r="B33" s="41">
        <v>19</v>
      </c>
      <c r="C33" s="168"/>
      <c r="D33" s="188" t="e">
        <f>VLOOKUP($C33,Name!$B$12:$R$67,2,FALSE)</f>
        <v>#N/A</v>
      </c>
      <c r="E33" s="148" t="e">
        <f>VLOOKUP($C33,Name!$B$12:$R$67,3,FALSE)</f>
        <v>#N/A</v>
      </c>
      <c r="F33" s="196" t="e">
        <f>VLOOKUP($C33,Name!$B$12:$R$67,4,FALSE)</f>
        <v>#N/A</v>
      </c>
      <c r="G33" s="233" t="s">
        <v>36</v>
      </c>
      <c r="H33" s="199" t="e">
        <f>VLOOKUP($C33,Name!$B$12:$R$67,6,FALSE)</f>
        <v>#N/A</v>
      </c>
      <c r="I33" s="147" t="e">
        <f>VLOOKUP($C33,Name!$B$12:$R$67,7,FALSE)</f>
        <v>#N/A</v>
      </c>
      <c r="J33" s="200" t="e">
        <f>VLOOKUP($C33,Name!$B$12:$R$67,8,FALSE)</f>
        <v>#N/A</v>
      </c>
      <c r="K33" s="148" t="e">
        <f>VLOOKUP($C33,Name!$B$12:$R$67,9,FALSE)</f>
        <v>#N/A</v>
      </c>
      <c r="L33" s="147" t="e">
        <f>VLOOKUP($C33,Name!$B$12:$R$67,10,FALSE)</f>
        <v>#N/A</v>
      </c>
      <c r="M33" s="147" t="e">
        <f>VLOOKUP($C33,Name!$B$12:$R$67,11,FALSE)</f>
        <v>#N/A</v>
      </c>
      <c r="N33" s="188" t="e">
        <f>VLOOKUP($C33,Name!$B$12:$R$67,12,FALSE)</f>
        <v>#N/A</v>
      </c>
      <c r="O33" s="148" t="e">
        <f>VLOOKUP($C33,Name!$B$12:$R$67,13,FALSE)</f>
        <v>#N/A</v>
      </c>
      <c r="P33" s="147" t="e">
        <f>VLOOKUP($C33,Name!$B$12:$R$67,14,FALSE)</f>
        <v>#N/A</v>
      </c>
      <c r="Q33" s="147" t="e">
        <f>VLOOKUP($C33,Name!$B$12:$R$67,15,FALSE)</f>
        <v>#N/A</v>
      </c>
      <c r="R33" s="148" t="e">
        <f>VLOOKUP($C33,Name!$B$12:$R$67,16,FALSE)</f>
        <v>#N/A</v>
      </c>
      <c r="S33" s="196" t="e">
        <f>VLOOKUP($C33,Name!$B$12:$R$67,17,FALSE)</f>
        <v>#N/A</v>
      </c>
      <c r="T33" s="83"/>
      <c r="U33" s="83"/>
      <c r="V33" s="83"/>
      <c r="W33" s="83"/>
      <c r="X33" s="83"/>
      <c r="Y33" s="84"/>
      <c r="Z33" s="173">
        <f t="shared" si="3"/>
        <v>0</v>
      </c>
      <c r="AA33" s="240"/>
      <c r="AC33" s="41">
        <f t="shared" si="0"/>
        <v>0</v>
      </c>
      <c r="AD33" s="41">
        <f t="shared" ref="AD33:AD44" si="4">SUM(T33:V33)</f>
        <v>0</v>
      </c>
      <c r="AE33" s="41">
        <f t="shared" ref="AE33:AE44" si="5">SUM(W33:Y33)</f>
        <v>0</v>
      </c>
    </row>
    <row r="34" spans="1:31" ht="20.100000000000001" customHeight="1" x14ac:dyDescent="0.25">
      <c r="A34" s="41">
        <f>Name!$E$7</f>
        <v>0</v>
      </c>
      <c r="B34" s="41">
        <v>20</v>
      </c>
      <c r="C34" s="168"/>
      <c r="D34" s="188" t="e">
        <f>VLOOKUP($C34,Name!$B$12:$R$67,2,FALSE)</f>
        <v>#N/A</v>
      </c>
      <c r="E34" s="148" t="e">
        <f>VLOOKUP($C34,Name!$B$12:$R$67,3,FALSE)</f>
        <v>#N/A</v>
      </c>
      <c r="F34" s="196" t="e">
        <f>VLOOKUP($C34,Name!$B$12:$R$67,4,FALSE)</f>
        <v>#N/A</v>
      </c>
      <c r="G34" s="233" t="s">
        <v>36</v>
      </c>
      <c r="H34" s="199" t="e">
        <f>VLOOKUP($C34,Name!$B$12:$R$67,6,FALSE)</f>
        <v>#N/A</v>
      </c>
      <c r="I34" s="147" t="e">
        <f>VLOOKUP($C34,Name!$B$12:$R$67,7,FALSE)</f>
        <v>#N/A</v>
      </c>
      <c r="J34" s="200" t="e">
        <f>VLOOKUP($C34,Name!$B$12:$R$67,8,FALSE)</f>
        <v>#N/A</v>
      </c>
      <c r="K34" s="148" t="e">
        <f>VLOOKUP($C34,Name!$B$12:$R$67,9,FALSE)</f>
        <v>#N/A</v>
      </c>
      <c r="L34" s="147" t="e">
        <f>VLOOKUP($C34,Name!$B$12:$R$67,10,FALSE)</f>
        <v>#N/A</v>
      </c>
      <c r="M34" s="147" t="e">
        <f>VLOOKUP($C34,Name!$B$12:$R$67,11,FALSE)</f>
        <v>#N/A</v>
      </c>
      <c r="N34" s="188" t="e">
        <f>VLOOKUP($C34,Name!$B$12:$R$67,12,FALSE)</f>
        <v>#N/A</v>
      </c>
      <c r="O34" s="148" t="e">
        <f>VLOOKUP($C34,Name!$B$12:$R$67,13,FALSE)</f>
        <v>#N/A</v>
      </c>
      <c r="P34" s="147" t="e">
        <f>VLOOKUP($C34,Name!$B$12:$R$67,14,FALSE)</f>
        <v>#N/A</v>
      </c>
      <c r="Q34" s="147" t="e">
        <f>VLOOKUP($C34,Name!$B$12:$R$67,15,FALSE)</f>
        <v>#N/A</v>
      </c>
      <c r="R34" s="148" t="e">
        <f>VLOOKUP($C34,Name!$B$12:$R$67,16,FALSE)</f>
        <v>#N/A</v>
      </c>
      <c r="S34" s="196" t="e">
        <f>VLOOKUP($C34,Name!$B$12:$R$67,17,FALSE)</f>
        <v>#N/A</v>
      </c>
      <c r="T34" s="83"/>
      <c r="U34" s="83"/>
      <c r="V34" s="83"/>
      <c r="W34" s="83"/>
      <c r="X34" s="83"/>
      <c r="Y34" s="84"/>
      <c r="Z34" s="173">
        <f t="shared" si="3"/>
        <v>0</v>
      </c>
      <c r="AA34" s="240"/>
      <c r="AC34" s="41">
        <f t="shared" si="0"/>
        <v>0</v>
      </c>
      <c r="AD34" s="41">
        <f t="shared" si="4"/>
        <v>0</v>
      </c>
      <c r="AE34" s="41">
        <f t="shared" si="5"/>
        <v>0</v>
      </c>
    </row>
    <row r="35" spans="1:31" ht="20.100000000000001" customHeight="1" x14ac:dyDescent="0.25">
      <c r="A35" s="41">
        <f>Name!$E$7</f>
        <v>0</v>
      </c>
      <c r="B35" s="41">
        <v>21</v>
      </c>
      <c r="C35" s="168"/>
      <c r="D35" s="188" t="e">
        <f>VLOOKUP($C35,Name!$B$12:$R$67,2,FALSE)</f>
        <v>#N/A</v>
      </c>
      <c r="E35" s="148" t="e">
        <f>VLOOKUP($C35,Name!$B$12:$R$67,3,FALSE)</f>
        <v>#N/A</v>
      </c>
      <c r="F35" s="196" t="e">
        <f>VLOOKUP($C35,Name!$B$12:$R$67,4,FALSE)</f>
        <v>#N/A</v>
      </c>
      <c r="G35" s="233" t="s">
        <v>36</v>
      </c>
      <c r="H35" s="199" t="e">
        <f>VLOOKUP($C35,Name!$B$12:$R$67,6,FALSE)</f>
        <v>#N/A</v>
      </c>
      <c r="I35" s="147" t="e">
        <f>VLOOKUP($C35,Name!$B$12:$R$67,7,FALSE)</f>
        <v>#N/A</v>
      </c>
      <c r="J35" s="200" t="e">
        <f>VLOOKUP($C35,Name!$B$12:$R$67,8,FALSE)</f>
        <v>#N/A</v>
      </c>
      <c r="K35" s="148" t="e">
        <f>VLOOKUP($C35,Name!$B$12:$R$67,9,FALSE)</f>
        <v>#N/A</v>
      </c>
      <c r="L35" s="147" t="e">
        <f>VLOOKUP($C35,Name!$B$12:$R$67,10,FALSE)</f>
        <v>#N/A</v>
      </c>
      <c r="M35" s="147" t="e">
        <f>VLOOKUP($C35,Name!$B$12:$R$67,11,FALSE)</f>
        <v>#N/A</v>
      </c>
      <c r="N35" s="188" t="e">
        <f>VLOOKUP($C35,Name!$B$12:$R$67,12,FALSE)</f>
        <v>#N/A</v>
      </c>
      <c r="O35" s="148" t="e">
        <f>VLOOKUP($C35,Name!$B$12:$R$67,13,FALSE)</f>
        <v>#N/A</v>
      </c>
      <c r="P35" s="147" t="e">
        <f>VLOOKUP($C35,Name!$B$12:$R$67,14,FALSE)</f>
        <v>#N/A</v>
      </c>
      <c r="Q35" s="147" t="e">
        <f>VLOOKUP($C35,Name!$B$12:$R$67,15,FALSE)</f>
        <v>#N/A</v>
      </c>
      <c r="R35" s="148" t="e">
        <f>VLOOKUP($C35,Name!$B$12:$R$67,16,FALSE)</f>
        <v>#N/A</v>
      </c>
      <c r="S35" s="196" t="e">
        <f>VLOOKUP($C35,Name!$B$12:$R$67,17,FALSE)</f>
        <v>#N/A</v>
      </c>
      <c r="T35" s="83"/>
      <c r="U35" s="83"/>
      <c r="V35" s="83"/>
      <c r="W35" s="83"/>
      <c r="X35" s="83"/>
      <c r="Y35" s="84"/>
      <c r="Z35" s="173">
        <f t="shared" si="3"/>
        <v>0</v>
      </c>
      <c r="AA35" s="240"/>
      <c r="AC35" s="41">
        <f t="shared" si="0"/>
        <v>0</v>
      </c>
      <c r="AD35" s="41">
        <f t="shared" si="4"/>
        <v>0</v>
      </c>
      <c r="AE35" s="41">
        <f t="shared" si="5"/>
        <v>0</v>
      </c>
    </row>
    <row r="36" spans="1:31" ht="20.100000000000001" customHeight="1" x14ac:dyDescent="0.25">
      <c r="A36" s="41">
        <f>Name!$E$7</f>
        <v>0</v>
      </c>
      <c r="B36" s="41">
        <v>22</v>
      </c>
      <c r="C36" s="168"/>
      <c r="D36" s="188" t="e">
        <f>VLOOKUP($C36,Name!$B$12:$R$67,2,FALSE)</f>
        <v>#N/A</v>
      </c>
      <c r="E36" s="148" t="e">
        <f>VLOOKUP($C36,Name!$B$12:$R$67,3,FALSE)</f>
        <v>#N/A</v>
      </c>
      <c r="F36" s="196" t="e">
        <f>VLOOKUP($C36,Name!$B$12:$R$67,4,FALSE)</f>
        <v>#N/A</v>
      </c>
      <c r="G36" s="233" t="s">
        <v>36</v>
      </c>
      <c r="H36" s="199" t="e">
        <f>VLOOKUP($C36,Name!$B$12:$R$67,6,FALSE)</f>
        <v>#N/A</v>
      </c>
      <c r="I36" s="147" t="e">
        <f>VLOOKUP($C36,Name!$B$12:$R$67,7,FALSE)</f>
        <v>#N/A</v>
      </c>
      <c r="J36" s="200" t="e">
        <f>VLOOKUP($C36,Name!$B$12:$R$67,8,FALSE)</f>
        <v>#N/A</v>
      </c>
      <c r="K36" s="148" t="e">
        <f>VLOOKUP($C36,Name!$B$12:$R$67,9,FALSE)</f>
        <v>#N/A</v>
      </c>
      <c r="L36" s="147" t="e">
        <f>VLOOKUP($C36,Name!$B$12:$R$67,10,FALSE)</f>
        <v>#N/A</v>
      </c>
      <c r="M36" s="147" t="e">
        <f>VLOOKUP($C36,Name!$B$12:$R$67,11,FALSE)</f>
        <v>#N/A</v>
      </c>
      <c r="N36" s="188" t="e">
        <f>VLOOKUP($C36,Name!$B$12:$R$67,12,FALSE)</f>
        <v>#N/A</v>
      </c>
      <c r="O36" s="148" t="e">
        <f>VLOOKUP($C36,Name!$B$12:$R$67,13,FALSE)</f>
        <v>#N/A</v>
      </c>
      <c r="P36" s="147" t="e">
        <f>VLOOKUP($C36,Name!$B$12:$R$67,14,FALSE)</f>
        <v>#N/A</v>
      </c>
      <c r="Q36" s="147" t="e">
        <f>VLOOKUP($C36,Name!$B$12:$R$67,15,FALSE)</f>
        <v>#N/A</v>
      </c>
      <c r="R36" s="148" t="e">
        <f>VLOOKUP($C36,Name!$B$12:$R$67,16,FALSE)</f>
        <v>#N/A</v>
      </c>
      <c r="S36" s="196" t="e">
        <f>VLOOKUP($C36,Name!$B$12:$R$67,17,FALSE)</f>
        <v>#N/A</v>
      </c>
      <c r="T36" s="83"/>
      <c r="U36" s="83"/>
      <c r="V36" s="83"/>
      <c r="W36" s="83"/>
      <c r="X36" s="83"/>
      <c r="Y36" s="84"/>
      <c r="Z36" s="173">
        <f t="shared" si="3"/>
        <v>0</v>
      </c>
      <c r="AA36" s="240"/>
      <c r="AC36" s="41">
        <f t="shared" si="0"/>
        <v>0</v>
      </c>
      <c r="AD36" s="41">
        <f t="shared" si="4"/>
        <v>0</v>
      </c>
      <c r="AE36" s="41">
        <f t="shared" si="5"/>
        <v>0</v>
      </c>
    </row>
    <row r="37" spans="1:31" ht="20.100000000000001" customHeight="1" x14ac:dyDescent="0.25">
      <c r="A37" s="41">
        <f>Name!$E$7</f>
        <v>0</v>
      </c>
      <c r="B37" s="41">
        <v>23</v>
      </c>
      <c r="C37" s="168"/>
      <c r="D37" s="188" t="e">
        <f>VLOOKUP($C37,Name!$B$12:$R$67,2,FALSE)</f>
        <v>#N/A</v>
      </c>
      <c r="E37" s="148" t="e">
        <f>VLOOKUP($C37,Name!$B$12:$R$67,3,FALSE)</f>
        <v>#N/A</v>
      </c>
      <c r="F37" s="196" t="e">
        <f>VLOOKUP($C37,Name!$B$12:$R$67,4,FALSE)</f>
        <v>#N/A</v>
      </c>
      <c r="G37" s="233" t="s">
        <v>36</v>
      </c>
      <c r="H37" s="199" t="e">
        <f>VLOOKUP($C37,Name!$B$12:$R$67,6,FALSE)</f>
        <v>#N/A</v>
      </c>
      <c r="I37" s="147" t="e">
        <f>VLOOKUP($C37,Name!$B$12:$R$67,7,FALSE)</f>
        <v>#N/A</v>
      </c>
      <c r="J37" s="200" t="e">
        <f>VLOOKUP($C37,Name!$B$12:$R$67,8,FALSE)</f>
        <v>#N/A</v>
      </c>
      <c r="K37" s="148" t="e">
        <f>VLOOKUP($C37,Name!$B$12:$R$67,9,FALSE)</f>
        <v>#N/A</v>
      </c>
      <c r="L37" s="147" t="e">
        <f>VLOOKUP($C37,Name!$B$12:$R$67,10,FALSE)</f>
        <v>#N/A</v>
      </c>
      <c r="M37" s="147" t="e">
        <f>VLOOKUP($C37,Name!$B$12:$R$67,11,FALSE)</f>
        <v>#N/A</v>
      </c>
      <c r="N37" s="188" t="e">
        <f>VLOOKUP($C37,Name!$B$12:$R$67,12,FALSE)</f>
        <v>#N/A</v>
      </c>
      <c r="O37" s="148" t="e">
        <f>VLOOKUP($C37,Name!$B$12:$R$67,13,FALSE)</f>
        <v>#N/A</v>
      </c>
      <c r="P37" s="147" t="e">
        <f>VLOOKUP($C37,Name!$B$12:$R$67,14,FALSE)</f>
        <v>#N/A</v>
      </c>
      <c r="Q37" s="147" t="e">
        <f>VLOOKUP($C37,Name!$B$12:$R$67,15,FALSE)</f>
        <v>#N/A</v>
      </c>
      <c r="R37" s="148" t="e">
        <f>VLOOKUP($C37,Name!$B$12:$R$67,16,FALSE)</f>
        <v>#N/A</v>
      </c>
      <c r="S37" s="196" t="e">
        <f>VLOOKUP($C37,Name!$B$12:$R$67,17,FALSE)</f>
        <v>#N/A</v>
      </c>
      <c r="T37" s="83"/>
      <c r="U37" s="83"/>
      <c r="V37" s="83"/>
      <c r="W37" s="83"/>
      <c r="X37" s="83"/>
      <c r="Y37" s="84"/>
      <c r="Z37" s="173">
        <f t="shared" si="3"/>
        <v>0</v>
      </c>
      <c r="AA37" s="240"/>
      <c r="AC37" s="41">
        <f t="shared" si="0"/>
        <v>0</v>
      </c>
      <c r="AD37" s="41">
        <f t="shared" si="4"/>
        <v>0</v>
      </c>
      <c r="AE37" s="41">
        <f t="shared" si="5"/>
        <v>0</v>
      </c>
    </row>
    <row r="38" spans="1:31" ht="20.100000000000001" customHeight="1" x14ac:dyDescent="0.25">
      <c r="A38" s="41">
        <f>Name!$E$7</f>
        <v>0</v>
      </c>
      <c r="B38" s="41">
        <v>24</v>
      </c>
      <c r="C38" s="168"/>
      <c r="D38" s="188" t="e">
        <f>VLOOKUP($C38,Name!$B$12:$R$67,2,FALSE)</f>
        <v>#N/A</v>
      </c>
      <c r="E38" s="148" t="e">
        <f>VLOOKUP($C38,Name!$B$12:$R$67,3,FALSE)</f>
        <v>#N/A</v>
      </c>
      <c r="F38" s="196" t="e">
        <f>VLOOKUP($C38,Name!$B$12:$R$67,4,FALSE)</f>
        <v>#N/A</v>
      </c>
      <c r="G38" s="233" t="s">
        <v>36</v>
      </c>
      <c r="H38" s="199" t="e">
        <f>VLOOKUP($C38,Name!$B$12:$R$67,6,FALSE)</f>
        <v>#N/A</v>
      </c>
      <c r="I38" s="147" t="e">
        <f>VLOOKUP($C38,Name!$B$12:$R$67,7,FALSE)</f>
        <v>#N/A</v>
      </c>
      <c r="J38" s="200" t="e">
        <f>VLOOKUP($C38,Name!$B$12:$R$67,8,FALSE)</f>
        <v>#N/A</v>
      </c>
      <c r="K38" s="148" t="e">
        <f>VLOOKUP($C38,Name!$B$12:$R$67,9,FALSE)</f>
        <v>#N/A</v>
      </c>
      <c r="L38" s="147" t="e">
        <f>VLOOKUP($C38,Name!$B$12:$R$67,10,FALSE)</f>
        <v>#N/A</v>
      </c>
      <c r="M38" s="147" t="e">
        <f>VLOOKUP($C38,Name!$B$12:$R$67,11,FALSE)</f>
        <v>#N/A</v>
      </c>
      <c r="N38" s="188" t="e">
        <f>VLOOKUP($C38,Name!$B$12:$R$67,12,FALSE)</f>
        <v>#N/A</v>
      </c>
      <c r="O38" s="148" t="e">
        <f>VLOOKUP($C38,Name!$B$12:$R$67,13,FALSE)</f>
        <v>#N/A</v>
      </c>
      <c r="P38" s="147" t="e">
        <f>VLOOKUP($C38,Name!$B$12:$R$67,14,FALSE)</f>
        <v>#N/A</v>
      </c>
      <c r="Q38" s="147" t="e">
        <f>VLOOKUP($C38,Name!$B$12:$R$67,15,FALSE)</f>
        <v>#N/A</v>
      </c>
      <c r="R38" s="148" t="e">
        <f>VLOOKUP($C38,Name!$B$12:$R$67,16,FALSE)</f>
        <v>#N/A</v>
      </c>
      <c r="S38" s="196" t="e">
        <f>VLOOKUP($C38,Name!$B$12:$R$67,17,FALSE)</f>
        <v>#N/A</v>
      </c>
      <c r="T38" s="83"/>
      <c r="U38" s="83"/>
      <c r="V38" s="83"/>
      <c r="W38" s="83"/>
      <c r="X38" s="83"/>
      <c r="Y38" s="84"/>
      <c r="Z38" s="173">
        <f t="shared" si="3"/>
        <v>0</v>
      </c>
      <c r="AA38" s="240"/>
      <c r="AC38" s="41">
        <f t="shared" si="0"/>
        <v>0</v>
      </c>
      <c r="AD38" s="41">
        <f t="shared" si="4"/>
        <v>0</v>
      </c>
      <c r="AE38" s="41">
        <f t="shared" si="5"/>
        <v>0</v>
      </c>
    </row>
    <row r="39" spans="1:31" ht="20.100000000000001" customHeight="1" x14ac:dyDescent="0.25">
      <c r="A39" s="41">
        <f>Name!$E$7</f>
        <v>0</v>
      </c>
      <c r="B39" s="41">
        <v>25</v>
      </c>
      <c r="C39" s="168"/>
      <c r="D39" s="188" t="e">
        <f>VLOOKUP($C39,Name!$B$12:$R$67,2,FALSE)</f>
        <v>#N/A</v>
      </c>
      <c r="E39" s="148" t="e">
        <f>VLOOKUP($C39,Name!$B$12:$R$67,3,FALSE)</f>
        <v>#N/A</v>
      </c>
      <c r="F39" s="196" t="e">
        <f>VLOOKUP($C39,Name!$B$12:$R$67,4,FALSE)</f>
        <v>#N/A</v>
      </c>
      <c r="G39" s="233" t="s">
        <v>36</v>
      </c>
      <c r="H39" s="199" t="e">
        <f>VLOOKUP($C39,Name!$B$12:$R$67,6,FALSE)</f>
        <v>#N/A</v>
      </c>
      <c r="I39" s="147" t="e">
        <f>VLOOKUP($C39,Name!$B$12:$R$67,7,FALSE)</f>
        <v>#N/A</v>
      </c>
      <c r="J39" s="200" t="e">
        <f>VLOOKUP($C39,Name!$B$12:$R$67,8,FALSE)</f>
        <v>#N/A</v>
      </c>
      <c r="K39" s="148" t="e">
        <f>VLOOKUP($C39,Name!$B$12:$R$67,9,FALSE)</f>
        <v>#N/A</v>
      </c>
      <c r="L39" s="147" t="e">
        <f>VLOOKUP($C39,Name!$B$12:$R$67,10,FALSE)</f>
        <v>#N/A</v>
      </c>
      <c r="M39" s="147" t="e">
        <f>VLOOKUP($C39,Name!$B$12:$R$67,11,FALSE)</f>
        <v>#N/A</v>
      </c>
      <c r="N39" s="188" t="e">
        <f>VLOOKUP($C39,Name!$B$12:$R$67,12,FALSE)</f>
        <v>#N/A</v>
      </c>
      <c r="O39" s="148" t="e">
        <f>VLOOKUP($C39,Name!$B$12:$R$67,13,FALSE)</f>
        <v>#N/A</v>
      </c>
      <c r="P39" s="147" t="e">
        <f>VLOOKUP($C39,Name!$B$12:$R$67,14,FALSE)</f>
        <v>#N/A</v>
      </c>
      <c r="Q39" s="147" t="e">
        <f>VLOOKUP($C39,Name!$B$12:$R$67,15,FALSE)</f>
        <v>#N/A</v>
      </c>
      <c r="R39" s="148" t="e">
        <f>VLOOKUP($C39,Name!$B$12:$R$67,16,FALSE)</f>
        <v>#N/A</v>
      </c>
      <c r="S39" s="196" t="e">
        <f>VLOOKUP($C39,Name!$B$12:$R$67,17,FALSE)</f>
        <v>#N/A</v>
      </c>
      <c r="T39" s="83"/>
      <c r="U39" s="83"/>
      <c r="V39" s="83"/>
      <c r="W39" s="83"/>
      <c r="X39" s="83"/>
      <c r="Y39" s="84"/>
      <c r="Z39" s="173">
        <f t="shared" si="3"/>
        <v>0</v>
      </c>
      <c r="AA39" s="240"/>
      <c r="AC39" s="41">
        <f t="shared" si="0"/>
        <v>0</v>
      </c>
      <c r="AD39" s="41">
        <f t="shared" si="4"/>
        <v>0</v>
      </c>
      <c r="AE39" s="41">
        <f t="shared" si="5"/>
        <v>0</v>
      </c>
    </row>
    <row r="40" spans="1:31" ht="20.100000000000001" customHeight="1" x14ac:dyDescent="0.25">
      <c r="A40" s="41">
        <f>Name!$E$7</f>
        <v>0</v>
      </c>
      <c r="B40" s="41">
        <v>26</v>
      </c>
      <c r="C40" s="168"/>
      <c r="D40" s="188" t="e">
        <f>VLOOKUP($C40,Name!$B$12:$R$67,2,FALSE)</f>
        <v>#N/A</v>
      </c>
      <c r="E40" s="148" t="e">
        <f>VLOOKUP($C40,Name!$B$12:$R$67,3,FALSE)</f>
        <v>#N/A</v>
      </c>
      <c r="F40" s="196" t="e">
        <f>VLOOKUP($C40,Name!$B$12:$R$67,4,FALSE)</f>
        <v>#N/A</v>
      </c>
      <c r="G40" s="233" t="s">
        <v>36</v>
      </c>
      <c r="H40" s="199" t="e">
        <f>VLOOKUP($C40,Name!$B$12:$R$67,6,FALSE)</f>
        <v>#N/A</v>
      </c>
      <c r="I40" s="147" t="e">
        <f>VLOOKUP($C40,Name!$B$12:$R$67,7,FALSE)</f>
        <v>#N/A</v>
      </c>
      <c r="J40" s="200" t="e">
        <f>VLOOKUP($C40,Name!$B$12:$R$67,8,FALSE)</f>
        <v>#N/A</v>
      </c>
      <c r="K40" s="148" t="e">
        <f>VLOOKUP($C40,Name!$B$12:$R$67,9,FALSE)</f>
        <v>#N/A</v>
      </c>
      <c r="L40" s="147" t="e">
        <f>VLOOKUP($C40,Name!$B$12:$R$67,10,FALSE)</f>
        <v>#N/A</v>
      </c>
      <c r="M40" s="147" t="e">
        <f>VLOOKUP($C40,Name!$B$12:$R$67,11,FALSE)</f>
        <v>#N/A</v>
      </c>
      <c r="N40" s="188" t="e">
        <f>VLOOKUP($C40,Name!$B$12:$R$67,12,FALSE)</f>
        <v>#N/A</v>
      </c>
      <c r="O40" s="148" t="e">
        <f>VLOOKUP($C40,Name!$B$12:$R$67,13,FALSE)</f>
        <v>#N/A</v>
      </c>
      <c r="P40" s="147" t="e">
        <f>VLOOKUP($C40,Name!$B$12:$R$67,14,FALSE)</f>
        <v>#N/A</v>
      </c>
      <c r="Q40" s="147" t="e">
        <f>VLOOKUP($C40,Name!$B$12:$R$67,15,FALSE)</f>
        <v>#N/A</v>
      </c>
      <c r="R40" s="148" t="e">
        <f>VLOOKUP($C40,Name!$B$12:$R$67,16,FALSE)</f>
        <v>#N/A</v>
      </c>
      <c r="S40" s="196" t="e">
        <f>VLOOKUP($C40,Name!$B$12:$R$67,17,FALSE)</f>
        <v>#N/A</v>
      </c>
      <c r="T40" s="83"/>
      <c r="U40" s="83"/>
      <c r="V40" s="83"/>
      <c r="W40" s="83"/>
      <c r="X40" s="83"/>
      <c r="Y40" s="84"/>
      <c r="Z40" s="173">
        <f t="shared" si="3"/>
        <v>0</v>
      </c>
      <c r="AA40" s="240"/>
      <c r="AC40" s="41">
        <f t="shared" si="0"/>
        <v>0</v>
      </c>
      <c r="AD40" s="41">
        <f t="shared" si="4"/>
        <v>0</v>
      </c>
      <c r="AE40" s="41">
        <f t="shared" si="5"/>
        <v>0</v>
      </c>
    </row>
    <row r="41" spans="1:31" ht="20.100000000000001" customHeight="1" x14ac:dyDescent="0.25">
      <c r="A41" s="41">
        <f>Name!$E$7</f>
        <v>0</v>
      </c>
      <c r="B41" s="41">
        <v>27</v>
      </c>
      <c r="C41" s="168"/>
      <c r="D41" s="188" t="e">
        <f>VLOOKUP($C41,Name!$B$12:$R$67,2,FALSE)</f>
        <v>#N/A</v>
      </c>
      <c r="E41" s="148" t="e">
        <f>VLOOKUP($C41,Name!$B$12:$R$67,3,FALSE)</f>
        <v>#N/A</v>
      </c>
      <c r="F41" s="196" t="e">
        <f>VLOOKUP($C41,Name!$B$12:$R$67,4,FALSE)</f>
        <v>#N/A</v>
      </c>
      <c r="G41" s="233" t="s">
        <v>36</v>
      </c>
      <c r="H41" s="199" t="e">
        <f>VLOOKUP($C41,Name!$B$12:$R$67,6,FALSE)</f>
        <v>#N/A</v>
      </c>
      <c r="I41" s="147" t="e">
        <f>VLOOKUP($C41,Name!$B$12:$R$67,7,FALSE)</f>
        <v>#N/A</v>
      </c>
      <c r="J41" s="200" t="e">
        <f>VLOOKUP($C41,Name!$B$12:$R$67,8,FALSE)</f>
        <v>#N/A</v>
      </c>
      <c r="K41" s="148" t="e">
        <f>VLOOKUP($C41,Name!$B$12:$R$67,9,FALSE)</f>
        <v>#N/A</v>
      </c>
      <c r="L41" s="147" t="e">
        <f>VLOOKUP($C41,Name!$B$12:$R$67,10,FALSE)</f>
        <v>#N/A</v>
      </c>
      <c r="M41" s="147" t="e">
        <f>VLOOKUP($C41,Name!$B$12:$R$67,11,FALSE)</f>
        <v>#N/A</v>
      </c>
      <c r="N41" s="188" t="e">
        <f>VLOOKUP($C41,Name!$B$12:$R$67,12,FALSE)</f>
        <v>#N/A</v>
      </c>
      <c r="O41" s="148" t="e">
        <f>VLOOKUP($C41,Name!$B$12:$R$67,13,FALSE)</f>
        <v>#N/A</v>
      </c>
      <c r="P41" s="147" t="e">
        <f>VLOOKUP($C41,Name!$B$12:$R$67,14,FALSE)</f>
        <v>#N/A</v>
      </c>
      <c r="Q41" s="147" t="e">
        <f>VLOOKUP($C41,Name!$B$12:$R$67,15,FALSE)</f>
        <v>#N/A</v>
      </c>
      <c r="R41" s="148" t="e">
        <f>VLOOKUP($C41,Name!$B$12:$R$67,16,FALSE)</f>
        <v>#N/A</v>
      </c>
      <c r="S41" s="196" t="e">
        <f>VLOOKUP($C41,Name!$B$12:$R$67,17,FALSE)</f>
        <v>#N/A</v>
      </c>
      <c r="T41" s="83"/>
      <c r="U41" s="83"/>
      <c r="V41" s="83"/>
      <c r="W41" s="83"/>
      <c r="X41" s="83"/>
      <c r="Y41" s="84"/>
      <c r="Z41" s="173">
        <f t="shared" si="3"/>
        <v>0</v>
      </c>
      <c r="AA41" s="240"/>
      <c r="AC41" s="41">
        <f t="shared" si="0"/>
        <v>0</v>
      </c>
      <c r="AD41" s="41">
        <f t="shared" si="4"/>
        <v>0</v>
      </c>
      <c r="AE41" s="41">
        <f t="shared" si="5"/>
        <v>0</v>
      </c>
    </row>
    <row r="42" spans="1:31" ht="20.100000000000001" customHeight="1" x14ac:dyDescent="0.25">
      <c r="A42" s="41">
        <f>Name!$E$7</f>
        <v>0</v>
      </c>
      <c r="B42" s="41">
        <v>28</v>
      </c>
      <c r="C42" s="168"/>
      <c r="D42" s="188" t="e">
        <f>VLOOKUP($C42,Name!$B$12:$R$67,2,FALSE)</f>
        <v>#N/A</v>
      </c>
      <c r="E42" s="148" t="e">
        <f>VLOOKUP($C42,Name!$B$12:$R$67,3,FALSE)</f>
        <v>#N/A</v>
      </c>
      <c r="F42" s="196" t="e">
        <f>VLOOKUP($C42,Name!$B$12:$R$67,4,FALSE)</f>
        <v>#N/A</v>
      </c>
      <c r="G42" s="233" t="s">
        <v>36</v>
      </c>
      <c r="H42" s="199" t="e">
        <f>VLOOKUP($C42,Name!$B$12:$R$67,6,FALSE)</f>
        <v>#N/A</v>
      </c>
      <c r="I42" s="147" t="e">
        <f>VLOOKUP($C42,Name!$B$12:$R$67,7,FALSE)</f>
        <v>#N/A</v>
      </c>
      <c r="J42" s="200" t="e">
        <f>VLOOKUP($C42,Name!$B$12:$R$67,8,FALSE)</f>
        <v>#N/A</v>
      </c>
      <c r="K42" s="148" t="e">
        <f>VLOOKUP($C42,Name!$B$12:$R$67,9,FALSE)</f>
        <v>#N/A</v>
      </c>
      <c r="L42" s="147" t="e">
        <f>VLOOKUP($C42,Name!$B$12:$R$67,10,FALSE)</f>
        <v>#N/A</v>
      </c>
      <c r="M42" s="147" t="e">
        <f>VLOOKUP($C42,Name!$B$12:$R$67,11,FALSE)</f>
        <v>#N/A</v>
      </c>
      <c r="N42" s="188" t="e">
        <f>VLOOKUP($C42,Name!$B$12:$R$67,12,FALSE)</f>
        <v>#N/A</v>
      </c>
      <c r="O42" s="148" t="e">
        <f>VLOOKUP($C42,Name!$B$12:$R$67,13,FALSE)</f>
        <v>#N/A</v>
      </c>
      <c r="P42" s="147" t="e">
        <f>VLOOKUP($C42,Name!$B$12:$R$67,14,FALSE)</f>
        <v>#N/A</v>
      </c>
      <c r="Q42" s="147" t="e">
        <f>VLOOKUP($C42,Name!$B$12:$R$67,15,FALSE)</f>
        <v>#N/A</v>
      </c>
      <c r="R42" s="148" t="e">
        <f>VLOOKUP($C42,Name!$B$12:$R$67,16,FALSE)</f>
        <v>#N/A</v>
      </c>
      <c r="S42" s="196" t="e">
        <f>VLOOKUP($C42,Name!$B$12:$R$67,17,FALSE)</f>
        <v>#N/A</v>
      </c>
      <c r="T42" s="83"/>
      <c r="U42" s="83"/>
      <c r="V42" s="83"/>
      <c r="W42" s="83"/>
      <c r="X42" s="83"/>
      <c r="Y42" s="84"/>
      <c r="Z42" s="173">
        <f t="shared" si="3"/>
        <v>0</v>
      </c>
      <c r="AA42" s="240"/>
      <c r="AC42" s="41">
        <f t="shared" si="0"/>
        <v>0</v>
      </c>
      <c r="AD42" s="41">
        <f t="shared" si="4"/>
        <v>0</v>
      </c>
      <c r="AE42" s="41">
        <f t="shared" si="5"/>
        <v>0</v>
      </c>
    </row>
    <row r="43" spans="1:31" ht="20.100000000000001" customHeight="1" x14ac:dyDescent="0.25">
      <c r="A43" s="41">
        <f>Name!$E$7</f>
        <v>0</v>
      </c>
      <c r="B43" s="41">
        <v>29</v>
      </c>
      <c r="C43" s="168"/>
      <c r="D43" s="188" t="e">
        <f>VLOOKUP($C43,Name!$B$12:$R$67,2,FALSE)</f>
        <v>#N/A</v>
      </c>
      <c r="E43" s="148" t="e">
        <f>VLOOKUP($C43,Name!$B$12:$R$67,3,FALSE)</f>
        <v>#N/A</v>
      </c>
      <c r="F43" s="196" t="e">
        <f>VLOOKUP($C43,Name!$B$12:$R$67,4,FALSE)</f>
        <v>#N/A</v>
      </c>
      <c r="G43" s="233" t="s">
        <v>36</v>
      </c>
      <c r="H43" s="199" t="e">
        <f>VLOOKUP($C43,Name!$B$12:$R$67,6,FALSE)</f>
        <v>#N/A</v>
      </c>
      <c r="I43" s="147" t="e">
        <f>VLOOKUP($C43,Name!$B$12:$R$67,7,FALSE)</f>
        <v>#N/A</v>
      </c>
      <c r="J43" s="200" t="e">
        <f>VLOOKUP($C43,Name!$B$12:$R$67,8,FALSE)</f>
        <v>#N/A</v>
      </c>
      <c r="K43" s="148" t="e">
        <f>VLOOKUP($C43,Name!$B$12:$R$67,9,FALSE)</f>
        <v>#N/A</v>
      </c>
      <c r="L43" s="147" t="e">
        <f>VLOOKUP($C43,Name!$B$12:$R$67,10,FALSE)</f>
        <v>#N/A</v>
      </c>
      <c r="M43" s="147" t="e">
        <f>VLOOKUP($C43,Name!$B$12:$R$67,11,FALSE)</f>
        <v>#N/A</v>
      </c>
      <c r="N43" s="188" t="e">
        <f>VLOOKUP($C43,Name!$B$12:$R$67,12,FALSE)</f>
        <v>#N/A</v>
      </c>
      <c r="O43" s="148" t="e">
        <f>VLOOKUP($C43,Name!$B$12:$R$67,13,FALSE)</f>
        <v>#N/A</v>
      </c>
      <c r="P43" s="147" t="e">
        <f>VLOOKUP($C43,Name!$B$12:$R$67,14,FALSE)</f>
        <v>#N/A</v>
      </c>
      <c r="Q43" s="147" t="e">
        <f>VLOOKUP($C43,Name!$B$12:$R$67,15,FALSE)</f>
        <v>#N/A</v>
      </c>
      <c r="R43" s="148" t="e">
        <f>VLOOKUP($C43,Name!$B$12:$R$67,16,FALSE)</f>
        <v>#N/A</v>
      </c>
      <c r="S43" s="196" t="e">
        <f>VLOOKUP($C43,Name!$B$12:$R$67,17,FALSE)</f>
        <v>#N/A</v>
      </c>
      <c r="T43" s="83"/>
      <c r="U43" s="83"/>
      <c r="V43" s="83"/>
      <c r="W43" s="83"/>
      <c r="X43" s="83"/>
      <c r="Y43" s="84"/>
      <c r="Z43" s="173">
        <f t="shared" si="3"/>
        <v>0</v>
      </c>
      <c r="AA43" s="240"/>
      <c r="AC43" s="41">
        <f t="shared" si="0"/>
        <v>0</v>
      </c>
      <c r="AD43" s="41">
        <f t="shared" si="4"/>
        <v>0</v>
      </c>
      <c r="AE43" s="41">
        <f t="shared" si="5"/>
        <v>0</v>
      </c>
    </row>
    <row r="44" spans="1:31" ht="20.100000000000001" customHeight="1" thickBot="1" x14ac:dyDescent="0.3">
      <c r="A44" s="41">
        <f>Name!$E$7</f>
        <v>0</v>
      </c>
      <c r="B44" s="23">
        <v>30</v>
      </c>
      <c r="C44" s="171"/>
      <c r="D44" s="188" t="e">
        <f>VLOOKUP($C44,Name!$B$12:$R$67,2,FALSE)</f>
        <v>#N/A</v>
      </c>
      <c r="E44" s="148" t="e">
        <f>VLOOKUP($C44,Name!$B$12:$R$67,3,FALSE)</f>
        <v>#N/A</v>
      </c>
      <c r="F44" s="196" t="e">
        <f>VLOOKUP($C44,Name!$B$12:$R$67,4,FALSE)</f>
        <v>#N/A</v>
      </c>
      <c r="G44" s="233" t="s">
        <v>36</v>
      </c>
      <c r="H44" s="199" t="e">
        <f>VLOOKUP($C44,Name!$B$12:$R$67,6,FALSE)</f>
        <v>#N/A</v>
      </c>
      <c r="I44" s="147" t="e">
        <f>VLOOKUP($C44,Name!$B$12:$R$67,7,FALSE)</f>
        <v>#N/A</v>
      </c>
      <c r="J44" s="200" t="e">
        <f>VLOOKUP($C44,Name!$B$12:$R$67,8,FALSE)</f>
        <v>#N/A</v>
      </c>
      <c r="K44" s="148" t="e">
        <f>VLOOKUP($C44,Name!$B$12:$R$67,9,FALSE)</f>
        <v>#N/A</v>
      </c>
      <c r="L44" s="147" t="e">
        <f>VLOOKUP($C44,Name!$B$12:$R$67,10,FALSE)</f>
        <v>#N/A</v>
      </c>
      <c r="M44" s="147" t="e">
        <f>VLOOKUP($C44,Name!$B$12:$R$67,11,FALSE)</f>
        <v>#N/A</v>
      </c>
      <c r="N44" s="188" t="e">
        <f>VLOOKUP($C44,Name!$B$12:$R$67,12,FALSE)</f>
        <v>#N/A</v>
      </c>
      <c r="O44" s="148" t="e">
        <f>VLOOKUP($C44,Name!$B$12:$R$67,13,FALSE)</f>
        <v>#N/A</v>
      </c>
      <c r="P44" s="147" t="e">
        <f>VLOOKUP($C44,Name!$B$12:$R$67,14,FALSE)</f>
        <v>#N/A</v>
      </c>
      <c r="Q44" s="147" t="e">
        <f>VLOOKUP($C44,Name!$B$12:$R$67,15,FALSE)</f>
        <v>#N/A</v>
      </c>
      <c r="R44" s="148" t="e">
        <f>VLOOKUP($C44,Name!$B$12:$R$67,16,FALSE)</f>
        <v>#N/A</v>
      </c>
      <c r="S44" s="196" t="e">
        <f>VLOOKUP($C44,Name!$B$12:$R$67,17,FALSE)</f>
        <v>#N/A</v>
      </c>
      <c r="T44" s="83"/>
      <c r="U44" s="83"/>
      <c r="V44" s="83"/>
      <c r="W44" s="83"/>
      <c r="X44" s="83"/>
      <c r="Y44" s="84"/>
      <c r="Z44" s="173">
        <f t="shared" si="3"/>
        <v>0</v>
      </c>
      <c r="AA44" s="241"/>
      <c r="AC44" s="41">
        <f t="shared" si="0"/>
        <v>0</v>
      </c>
      <c r="AD44" s="41">
        <f t="shared" si="4"/>
        <v>0</v>
      </c>
      <c r="AE44" s="41">
        <f t="shared" si="5"/>
        <v>0</v>
      </c>
    </row>
    <row r="45" spans="1:31" ht="20.100000000000001" customHeight="1" x14ac:dyDescent="0.25">
      <c r="A45" s="20"/>
      <c r="B45" s="20"/>
      <c r="C45" s="20"/>
      <c r="D45" s="19"/>
      <c r="E45" s="19"/>
      <c r="F45" s="20"/>
      <c r="G45" s="20"/>
      <c r="H45" s="20"/>
      <c r="I45" s="20"/>
      <c r="J45" s="116"/>
      <c r="K45" s="19"/>
      <c r="L45" s="20"/>
      <c r="M45" s="20"/>
      <c r="N45" s="19"/>
      <c r="O45" s="19"/>
      <c r="P45" s="20"/>
      <c r="Q45" s="20"/>
      <c r="R45" s="19"/>
      <c r="S45" s="20"/>
      <c r="T45" s="20"/>
      <c r="U45" s="11"/>
      <c r="V45" s="11"/>
      <c r="W45" s="11"/>
      <c r="X45" s="11"/>
      <c r="Y45" s="11"/>
      <c r="Z45" s="11"/>
      <c r="AA45" s="11"/>
      <c r="AB45" s="20"/>
      <c r="AC45" s="11"/>
      <c r="AD45" s="20"/>
      <c r="AE45" s="20"/>
    </row>
    <row r="46" spans="1:31" ht="20.100000000000001" customHeight="1" x14ac:dyDescent="0.25">
      <c r="D46" s="49"/>
      <c r="E46" s="49"/>
      <c r="AD46" s="41"/>
    </row>
    <row r="47" spans="1:31" ht="20.100000000000001" customHeight="1" x14ac:dyDescent="0.25">
      <c r="D47" s="49"/>
      <c r="E47" s="49"/>
      <c r="AD47" s="41"/>
    </row>
    <row r="48" spans="1:31" ht="20.100000000000001" customHeight="1" x14ac:dyDescent="0.25">
      <c r="D48" s="49"/>
      <c r="E48" s="49"/>
      <c r="AD48" s="41"/>
    </row>
    <row r="49" spans="4:30" ht="20.100000000000001" customHeight="1" x14ac:dyDescent="0.25">
      <c r="D49" s="49"/>
      <c r="E49" s="49"/>
      <c r="AD49" s="41"/>
    </row>
    <row r="50" spans="4:30" ht="20.100000000000001" customHeight="1" x14ac:dyDescent="0.25">
      <c r="D50" s="49"/>
      <c r="E50" s="49"/>
      <c r="AD50" s="41"/>
    </row>
    <row r="51" spans="4:30" ht="20.100000000000001" customHeight="1" x14ac:dyDescent="0.25">
      <c r="D51" s="49"/>
      <c r="E51" s="49"/>
      <c r="AD51" s="41"/>
    </row>
    <row r="52" spans="4:30" ht="20.100000000000001" customHeight="1" x14ac:dyDescent="0.25">
      <c r="D52" s="49"/>
      <c r="E52" s="49"/>
      <c r="AD52" s="41"/>
    </row>
    <row r="53" spans="4:30" ht="20.100000000000001" customHeight="1" x14ac:dyDescent="0.25">
      <c r="D53" s="49"/>
      <c r="E53" s="49"/>
      <c r="AD53" s="41"/>
    </row>
    <row r="54" spans="4:30" ht="20.100000000000001" customHeight="1" x14ac:dyDescent="0.25">
      <c r="D54" s="49"/>
      <c r="E54" s="49"/>
      <c r="AD54" s="41"/>
    </row>
    <row r="55" spans="4:30" ht="20.100000000000001" customHeight="1" x14ac:dyDescent="0.25">
      <c r="D55" s="49"/>
      <c r="E55" s="49"/>
      <c r="AD55" s="41"/>
    </row>
    <row r="56" spans="4:30" ht="20.100000000000001" customHeight="1" x14ac:dyDescent="0.25">
      <c r="D56" s="49"/>
      <c r="E56" s="49"/>
      <c r="AD56" s="41"/>
    </row>
    <row r="57" spans="4:30" ht="20.100000000000001" customHeight="1" x14ac:dyDescent="0.25">
      <c r="D57" s="49"/>
      <c r="E57" s="49"/>
      <c r="AD57" s="41"/>
    </row>
    <row r="58" spans="4:30" ht="20.100000000000001" customHeight="1" x14ac:dyDescent="0.25">
      <c r="D58" s="49"/>
      <c r="E58" s="49"/>
      <c r="AD58" s="41"/>
    </row>
    <row r="59" spans="4:30" ht="20.100000000000001" customHeight="1" x14ac:dyDescent="0.25">
      <c r="D59" s="49"/>
      <c r="E59" s="49"/>
      <c r="AD59" s="41"/>
    </row>
    <row r="60" spans="4:30" ht="20.100000000000001" customHeight="1" x14ac:dyDescent="0.25">
      <c r="D60" s="49"/>
      <c r="E60" s="49"/>
      <c r="AD60" s="41"/>
    </row>
    <row r="61" spans="4:30" ht="20.100000000000001" customHeight="1" x14ac:dyDescent="0.25">
      <c r="D61" s="49"/>
      <c r="E61" s="49"/>
      <c r="AD61" s="41"/>
    </row>
    <row r="62" spans="4:30" ht="20.100000000000001" customHeight="1" x14ac:dyDescent="0.25">
      <c r="D62" s="49"/>
      <c r="E62" s="49"/>
    </row>
    <row r="63" spans="4:30" ht="20.100000000000001" customHeight="1" x14ac:dyDescent="0.25">
      <c r="D63" s="49"/>
      <c r="E63" s="49"/>
    </row>
    <row r="64" spans="4:30" ht="20.100000000000001" customHeight="1" x14ac:dyDescent="0.25">
      <c r="D64" s="49"/>
      <c r="E64" s="49"/>
    </row>
    <row r="65" spans="4:5" ht="20.100000000000001" customHeight="1" x14ac:dyDescent="0.25">
      <c r="D65" s="49"/>
      <c r="E65" s="49"/>
    </row>
    <row r="66" spans="4:5" ht="20.100000000000001" customHeight="1" x14ac:dyDescent="0.25">
      <c r="D66" s="49"/>
      <c r="E66" s="49"/>
    </row>
    <row r="67" spans="4:5" ht="20.100000000000001" customHeight="1" x14ac:dyDescent="0.25">
      <c r="D67" s="49"/>
      <c r="E67" s="49"/>
    </row>
    <row r="68" spans="4:5" ht="20.100000000000001" customHeight="1" x14ac:dyDescent="0.25">
      <c r="D68" s="49"/>
      <c r="E68" s="49"/>
    </row>
    <row r="69" spans="4:5" ht="20.100000000000001" customHeight="1" x14ac:dyDescent="0.25">
      <c r="D69" s="49"/>
      <c r="E69" s="49"/>
    </row>
    <row r="70" spans="4:5" ht="20.100000000000001" customHeight="1" x14ac:dyDescent="0.25">
      <c r="D70" s="49"/>
      <c r="E70" s="49"/>
    </row>
    <row r="71" spans="4:5" ht="20.100000000000001" customHeight="1" x14ac:dyDescent="0.25">
      <c r="D71" s="49"/>
      <c r="E71" s="49"/>
    </row>
    <row r="72" spans="4:5" ht="20.100000000000001" customHeight="1" x14ac:dyDescent="0.25">
      <c r="D72" s="49"/>
      <c r="E72" s="49"/>
    </row>
    <row r="73" spans="4:5" x14ac:dyDescent="0.25">
      <c r="D73" s="49"/>
      <c r="E73" s="49"/>
    </row>
    <row r="74" spans="4:5" x14ac:dyDescent="0.25">
      <c r="D74" s="49"/>
      <c r="E74" s="49"/>
    </row>
    <row r="75" spans="4:5" x14ac:dyDescent="0.25">
      <c r="D75" s="49"/>
      <c r="E75" s="49"/>
    </row>
  </sheetData>
  <sheetProtection algorithmName="SHA-512" hashValue="XOztXIRwJtj0duEsHaQdNsQGiyUt/ONvz1bJFFUu48F/tejyAZ7XIvDGQnsLvOfYuUYZOAJ3yqMkr2z4P68/3Q==" saltValue="5MC50o/CqOtzb2ECSKTs/w==" spinCount="100000" sheet="1" objects="1" scenarios="1"/>
  <mergeCells count="12">
    <mergeCell ref="N10:Q10"/>
    <mergeCell ref="D14:F14"/>
    <mergeCell ref="T10:V10"/>
    <mergeCell ref="W10:Y10"/>
    <mergeCell ref="D2:F2"/>
    <mergeCell ref="D3:F3"/>
    <mergeCell ref="D4:F4"/>
    <mergeCell ref="E5:F5"/>
    <mergeCell ref="E6:F6"/>
    <mergeCell ref="T6:AA6"/>
    <mergeCell ref="T4:AA4"/>
    <mergeCell ref="E7:F7"/>
  </mergeCells>
  <printOptions gridLines="1"/>
  <pageMargins left="0.25" right="0.25" top="0.75" bottom="0.75" header="0.3" footer="0.3"/>
  <pageSetup scale="37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5"/>
  <sheetViews>
    <sheetView workbookViewId="0">
      <pane xSplit="6" ySplit="12" topLeftCell="G13" activePane="bottomRight" state="frozen"/>
      <selection pane="topRight" activeCell="E1" sqref="E1"/>
      <selection pane="bottomLeft" activeCell="A12" sqref="A12"/>
      <selection pane="bottomRight"/>
    </sheetView>
  </sheetViews>
  <sheetFormatPr defaultColWidth="8.85546875" defaultRowHeight="15" x14ac:dyDescent="0.25"/>
  <cols>
    <col min="1" max="1" width="11.28515625" style="41" customWidth="1"/>
    <col min="2" max="3" width="10.7109375" style="41" customWidth="1"/>
    <col min="4" max="5" width="17.7109375" style="40" customWidth="1"/>
    <col min="6" max="6" width="6.7109375" style="41" customWidth="1"/>
    <col min="7" max="9" width="13.7109375" style="41" customWidth="1"/>
    <col min="10" max="10" width="14.7109375" style="42" customWidth="1"/>
    <col min="11" max="11" width="25.7109375" style="49" customWidth="1"/>
    <col min="12" max="12" width="12.7109375" style="41" customWidth="1"/>
    <col min="13" max="13" width="11.7109375" style="41" customWidth="1"/>
    <col min="14" max="14" width="35.7109375" style="49" customWidth="1"/>
    <col min="15" max="15" width="25.7109375" style="49" customWidth="1"/>
    <col min="16" max="16" width="7.7109375" style="41" customWidth="1"/>
    <col min="17" max="17" width="8.7109375" style="41" customWidth="1"/>
    <col min="18" max="18" width="35.7109375" style="49" customWidth="1"/>
    <col min="19" max="19" width="13.28515625" style="41" customWidth="1"/>
    <col min="20" max="20" width="8.85546875" style="41"/>
    <col min="21" max="25" width="8.85546875" style="40"/>
    <col min="26" max="26" width="4.7109375" style="41" customWidth="1"/>
    <col min="27" max="27" width="8.7109375" style="40" customWidth="1"/>
    <col min="28" max="33" width="8.85546875" style="40"/>
    <col min="34" max="34" width="8.85546875" style="2"/>
    <col min="35" max="35" width="8.85546875" style="1"/>
  </cols>
  <sheetData>
    <row r="1" spans="1:28" ht="20.100000000000001" customHeight="1" x14ac:dyDescent="0.25"/>
    <row r="2" spans="1:28" ht="20.100000000000001" customHeight="1" x14ac:dyDescent="0.25">
      <c r="D2" s="245" t="s">
        <v>0</v>
      </c>
      <c r="E2" s="245"/>
      <c r="F2" s="245"/>
      <c r="N2" s="40"/>
      <c r="O2" s="40"/>
      <c r="T2" s="40"/>
    </row>
    <row r="3" spans="1:28" ht="20.100000000000001" customHeight="1" thickBot="1" x14ac:dyDescent="0.3">
      <c r="D3" s="245" t="s">
        <v>71</v>
      </c>
      <c r="E3" s="245"/>
      <c r="F3" s="245"/>
      <c r="N3" s="40"/>
      <c r="O3" s="40"/>
      <c r="T3" s="40"/>
    </row>
    <row r="4" spans="1:28" ht="20.100000000000001" customHeight="1" thickBot="1" x14ac:dyDescent="0.3">
      <c r="D4" s="246" t="s">
        <v>57</v>
      </c>
      <c r="E4" s="246"/>
      <c r="F4" s="246"/>
      <c r="G4" s="51"/>
      <c r="N4" s="40"/>
      <c r="O4" s="40"/>
      <c r="T4" s="256" t="s">
        <v>57</v>
      </c>
      <c r="U4" s="257"/>
      <c r="V4" s="257"/>
      <c r="W4" s="257"/>
      <c r="X4" s="257"/>
      <c r="Y4" s="258"/>
    </row>
    <row r="5" spans="1:28" ht="20.100000000000001" customHeight="1" thickBot="1" x14ac:dyDescent="0.3">
      <c r="D5" s="9" t="s">
        <v>24</v>
      </c>
      <c r="E5" s="270">
        <f>Name!E5</f>
        <v>0</v>
      </c>
      <c r="F5" s="271"/>
      <c r="N5" s="40"/>
      <c r="O5" s="40"/>
      <c r="T5" s="40"/>
    </row>
    <row r="6" spans="1:28" ht="20.100000000000001" customHeight="1" thickBot="1" x14ac:dyDescent="0.3">
      <c r="D6" s="9" t="s">
        <v>25</v>
      </c>
      <c r="E6" s="272">
        <f>Name!E6</f>
        <v>0</v>
      </c>
      <c r="F6" s="273"/>
      <c r="N6" s="40"/>
      <c r="O6" s="40"/>
      <c r="T6" s="255" t="s">
        <v>50</v>
      </c>
      <c r="U6" s="255"/>
      <c r="V6" s="255"/>
      <c r="W6" s="255"/>
      <c r="X6" s="255"/>
      <c r="Y6" s="255"/>
    </row>
    <row r="7" spans="1:28" ht="20.100000000000001" customHeight="1" thickBot="1" x14ac:dyDescent="0.3">
      <c r="D7" s="9" t="s">
        <v>72</v>
      </c>
      <c r="E7" s="274">
        <f>Name!E7</f>
        <v>0</v>
      </c>
      <c r="F7" s="275"/>
      <c r="N7" s="40"/>
      <c r="O7" s="40"/>
      <c r="T7" s="50"/>
      <c r="U7" s="50"/>
      <c r="V7" s="50"/>
      <c r="W7" s="50"/>
      <c r="X7" s="50"/>
      <c r="Y7" s="50"/>
    </row>
    <row r="8" spans="1:28" ht="20.100000000000001" customHeight="1" thickBot="1" x14ac:dyDescent="0.3">
      <c r="E8" s="9"/>
      <c r="F8" s="51"/>
      <c r="G8" s="51"/>
      <c r="H8" s="51"/>
      <c r="I8" s="51"/>
      <c r="J8" s="128"/>
      <c r="K8" s="52"/>
      <c r="L8" s="51"/>
      <c r="M8" s="51"/>
      <c r="N8" s="9"/>
      <c r="O8" s="9"/>
      <c r="P8" s="51"/>
      <c r="Q8" s="51"/>
      <c r="R8" s="52"/>
      <c r="S8" s="51"/>
      <c r="T8" s="9"/>
    </row>
    <row r="9" spans="1:28" ht="20.100000000000001" customHeight="1" x14ac:dyDescent="0.25">
      <c r="A9" s="46" t="s">
        <v>74</v>
      </c>
      <c r="B9" s="110"/>
      <c r="C9" s="107"/>
      <c r="D9" s="10"/>
      <c r="E9" s="11"/>
      <c r="F9" s="12"/>
      <c r="G9" s="112" t="s">
        <v>77</v>
      </c>
      <c r="H9" s="14"/>
      <c r="I9" s="15" t="s">
        <v>18</v>
      </c>
      <c r="J9" s="16" t="s">
        <v>22</v>
      </c>
      <c r="K9" s="55"/>
      <c r="L9" s="15"/>
      <c r="M9" s="12" t="s">
        <v>64</v>
      </c>
      <c r="N9" s="18"/>
      <c r="O9" s="19"/>
      <c r="P9" s="20"/>
      <c r="Q9" s="20"/>
      <c r="R9" s="19"/>
      <c r="S9" s="12"/>
      <c r="T9" s="20"/>
      <c r="U9" s="11"/>
      <c r="V9" s="11"/>
      <c r="W9" s="11"/>
      <c r="X9" s="98"/>
      <c r="Y9" s="56"/>
    </row>
    <row r="10" spans="1:28" ht="20.100000000000001" customHeight="1" x14ac:dyDescent="0.25">
      <c r="A10" s="47" t="s">
        <v>75</v>
      </c>
      <c r="B10" s="39"/>
      <c r="C10" s="108" t="s">
        <v>67</v>
      </c>
      <c r="D10" s="21"/>
      <c r="F10" s="23"/>
      <c r="G10" s="113" t="s">
        <v>78</v>
      </c>
      <c r="H10" s="25" t="s">
        <v>5</v>
      </c>
      <c r="I10" s="39" t="s">
        <v>19</v>
      </c>
      <c r="J10" s="58" t="s">
        <v>20</v>
      </c>
      <c r="K10" s="59"/>
      <c r="L10" s="26" t="s">
        <v>61</v>
      </c>
      <c r="M10" s="41" t="s">
        <v>126</v>
      </c>
      <c r="N10" s="243" t="s">
        <v>11</v>
      </c>
      <c r="O10" s="244"/>
      <c r="P10" s="244"/>
      <c r="Q10" s="244"/>
      <c r="R10" s="62"/>
      <c r="S10" s="30" t="s">
        <v>16</v>
      </c>
      <c r="T10" s="243"/>
      <c r="U10" s="263"/>
      <c r="V10" s="263"/>
      <c r="W10" s="263"/>
      <c r="X10" s="61" t="s">
        <v>7</v>
      </c>
      <c r="Y10" s="61"/>
      <c r="AA10" s="41" t="s">
        <v>41</v>
      </c>
      <c r="AB10" s="41"/>
    </row>
    <row r="11" spans="1:28" ht="20.100000000000001" customHeight="1" x14ac:dyDescent="0.25">
      <c r="A11" s="47" t="s">
        <v>76</v>
      </c>
      <c r="B11" s="39" t="s">
        <v>68</v>
      </c>
      <c r="C11" s="108" t="s">
        <v>68</v>
      </c>
      <c r="D11" s="63" t="s">
        <v>1</v>
      </c>
      <c r="E11" s="59" t="s">
        <v>2</v>
      </c>
      <c r="F11" s="30" t="s">
        <v>3</v>
      </c>
      <c r="G11" s="113" t="s">
        <v>79</v>
      </c>
      <c r="H11" s="25" t="s">
        <v>4</v>
      </c>
      <c r="I11" s="39" t="s">
        <v>23</v>
      </c>
      <c r="J11" s="58" t="s">
        <v>21</v>
      </c>
      <c r="K11" s="59" t="s">
        <v>6</v>
      </c>
      <c r="L11" s="39" t="s">
        <v>62</v>
      </c>
      <c r="M11" s="41" t="s">
        <v>123</v>
      </c>
      <c r="N11" s="63" t="s">
        <v>12</v>
      </c>
      <c r="O11" s="62" t="s">
        <v>13</v>
      </c>
      <c r="P11" s="26" t="s">
        <v>14</v>
      </c>
      <c r="Q11" s="26" t="s">
        <v>15</v>
      </c>
      <c r="R11" s="62" t="s">
        <v>65</v>
      </c>
      <c r="S11" s="30" t="s">
        <v>17</v>
      </c>
      <c r="T11" s="39" t="s">
        <v>9</v>
      </c>
      <c r="U11" s="39" t="s">
        <v>10</v>
      </c>
      <c r="V11" s="39" t="s">
        <v>37</v>
      </c>
      <c r="W11" s="39" t="s">
        <v>38</v>
      </c>
      <c r="X11" s="61" t="s">
        <v>8</v>
      </c>
      <c r="Y11" s="61"/>
      <c r="AA11" s="41" t="s">
        <v>7</v>
      </c>
      <c r="AB11" s="41"/>
    </row>
    <row r="12" spans="1:28" ht="9.9499999999999993" customHeight="1" x14ac:dyDescent="0.25">
      <c r="A12" s="135"/>
      <c r="B12" s="64"/>
      <c r="C12" s="109"/>
      <c r="D12" s="70"/>
      <c r="E12" s="66"/>
      <c r="F12" s="72"/>
      <c r="G12" s="67"/>
      <c r="H12" s="68"/>
      <c r="I12" s="64"/>
      <c r="J12" s="69"/>
      <c r="K12" s="66"/>
      <c r="L12" s="64"/>
      <c r="M12" s="64"/>
      <c r="N12" s="70"/>
      <c r="O12" s="65"/>
      <c r="P12" s="71"/>
      <c r="Q12" s="71"/>
      <c r="R12" s="65"/>
      <c r="S12" s="72"/>
      <c r="T12" s="64"/>
      <c r="U12" s="73"/>
      <c r="V12" s="73"/>
      <c r="W12" s="73"/>
      <c r="X12" s="99"/>
      <c r="Y12" s="76"/>
      <c r="AA12" s="41"/>
      <c r="AB12" s="41"/>
    </row>
    <row r="13" spans="1:28" ht="20.100000000000001" customHeight="1" thickBot="1" x14ac:dyDescent="0.3">
      <c r="C13" s="57"/>
      <c r="D13" s="91"/>
      <c r="E13" s="49"/>
      <c r="G13" s="24"/>
      <c r="H13" s="77"/>
      <c r="N13" s="78"/>
      <c r="O13" s="79"/>
      <c r="P13" s="29"/>
      <c r="Q13" s="29"/>
      <c r="R13" s="79"/>
      <c r="S13" s="23"/>
      <c r="U13" s="41"/>
      <c r="V13" s="41"/>
      <c r="W13" s="41"/>
      <c r="X13" s="100"/>
      <c r="Y13" s="24" t="s">
        <v>42</v>
      </c>
      <c r="AA13" s="41"/>
      <c r="AB13" s="41"/>
    </row>
    <row r="14" spans="1:28" ht="20.100000000000001" customHeight="1" thickBot="1" x14ac:dyDescent="0.3">
      <c r="A14" s="90"/>
      <c r="B14" s="90"/>
      <c r="C14" s="53"/>
      <c r="D14" s="268" t="s">
        <v>56</v>
      </c>
      <c r="E14" s="269"/>
      <c r="F14" s="269"/>
      <c r="G14" s="131"/>
      <c r="H14" s="92"/>
      <c r="I14" s="85"/>
      <c r="J14" s="93"/>
      <c r="K14" s="94"/>
      <c r="L14" s="85"/>
      <c r="M14" s="85"/>
      <c r="N14" s="95"/>
      <c r="O14" s="94"/>
      <c r="P14" s="85"/>
      <c r="Q14" s="85"/>
      <c r="R14" s="96"/>
      <c r="S14" s="97"/>
      <c r="T14" s="85"/>
      <c r="U14" s="85"/>
      <c r="V14" s="85"/>
      <c r="W14" s="85"/>
      <c r="X14" s="104"/>
      <c r="Y14" s="115"/>
      <c r="Z14" s="87"/>
      <c r="AA14" s="88"/>
      <c r="AB14" s="41"/>
    </row>
    <row r="15" spans="1:28" ht="20.100000000000001" customHeight="1" x14ac:dyDescent="0.25">
      <c r="A15" s="41">
        <f>Name!$E$7</f>
        <v>0</v>
      </c>
      <c r="B15" s="41">
        <v>1</v>
      </c>
      <c r="C15" s="170"/>
      <c r="D15" s="185" t="e">
        <f>VLOOKUP($C15,Name!$B$12:$R$67,2,FALSE)</f>
        <v>#N/A</v>
      </c>
      <c r="E15" s="186" t="e">
        <f>VLOOKUP($C15,Name!$B$12:$R$67,3,FALSE)</f>
        <v>#N/A</v>
      </c>
      <c r="F15" s="195" t="e">
        <f>VLOOKUP($C15,Name!$B$12:$R$67,4,FALSE)</f>
        <v>#N/A</v>
      </c>
      <c r="G15" s="147" t="s">
        <v>36</v>
      </c>
      <c r="H15" s="197" t="e">
        <f>VLOOKUP($C15,Name!$B$12:$R$67,6,FALSE)</f>
        <v>#N/A</v>
      </c>
      <c r="I15" s="187" t="e">
        <f>VLOOKUP($C15,Name!$B$12:$R$67,7,FALSE)</f>
        <v>#N/A</v>
      </c>
      <c r="J15" s="198" t="e">
        <f>VLOOKUP($C15,Name!$B$12:$R$67,8,FALSE)</f>
        <v>#N/A</v>
      </c>
      <c r="K15" s="186" t="e">
        <f>VLOOKUP($C15,Name!$B$12:$R$67,9,FALSE)</f>
        <v>#N/A</v>
      </c>
      <c r="L15" s="187" t="e">
        <f>VLOOKUP($C15,Name!$B$12:$R$67,10,FALSE)</f>
        <v>#N/A</v>
      </c>
      <c r="M15" s="187" t="e">
        <f>VLOOKUP($C15,Name!$B$12:$R$67,11,FALSE)</f>
        <v>#N/A</v>
      </c>
      <c r="N15" s="185" t="e">
        <f>VLOOKUP($C15,Name!$B$12:$R$67,12,FALSE)</f>
        <v>#N/A</v>
      </c>
      <c r="O15" s="186" t="e">
        <f>VLOOKUP($C15,Name!$B$12:$R$67,13,FALSE)</f>
        <v>#N/A</v>
      </c>
      <c r="P15" s="187" t="e">
        <f>VLOOKUP($C15,Name!$B$12:$R$67,14,FALSE)</f>
        <v>#N/A</v>
      </c>
      <c r="Q15" s="187" t="e">
        <f>VLOOKUP($C15,Name!$B$12:$R$67,15,FALSE)</f>
        <v>#N/A</v>
      </c>
      <c r="R15" s="186" t="e">
        <f>VLOOKUP($C15,Name!$B$12:$R$67,16,FALSE)</f>
        <v>#N/A</v>
      </c>
      <c r="S15" s="195" t="e">
        <f>VLOOKUP($C15,Name!$B$12:$R$67,17,FALSE)</f>
        <v>#N/A</v>
      </c>
      <c r="T15" s="82"/>
      <c r="U15" s="82"/>
      <c r="V15" s="82"/>
      <c r="W15" s="82"/>
      <c r="X15" s="172">
        <f>SUM(T15:W15)</f>
        <v>0</v>
      </c>
      <c r="Y15" s="120"/>
      <c r="AA15" s="41">
        <f t="shared" ref="AA15:AA44" si="0">SUM(T15:W15)</f>
        <v>0</v>
      </c>
      <c r="AB15" s="41"/>
    </row>
    <row r="16" spans="1:28" ht="20.100000000000001" customHeight="1" x14ac:dyDescent="0.25">
      <c r="A16" s="41">
        <f>Name!$E$7</f>
        <v>0</v>
      </c>
      <c r="B16" s="41">
        <v>2</v>
      </c>
      <c r="C16" s="168"/>
      <c r="D16" s="188" t="e">
        <f>VLOOKUP($C16,Name!$B$12:$R$67,2,FALSE)</f>
        <v>#N/A</v>
      </c>
      <c r="E16" s="148" t="e">
        <f>VLOOKUP($C16,Name!$B$12:$R$67,3,FALSE)</f>
        <v>#N/A</v>
      </c>
      <c r="F16" s="196" t="e">
        <f>VLOOKUP($C16,Name!$B$12:$R$67,4,FALSE)</f>
        <v>#N/A</v>
      </c>
      <c r="G16" s="147" t="s">
        <v>36</v>
      </c>
      <c r="H16" s="199" t="e">
        <f>VLOOKUP($C16,Name!$B$12:$R$67,6,FALSE)</f>
        <v>#N/A</v>
      </c>
      <c r="I16" s="147" t="e">
        <f>VLOOKUP($C16,Name!$B$12:$R$67,7,FALSE)</f>
        <v>#N/A</v>
      </c>
      <c r="J16" s="200" t="e">
        <f>VLOOKUP($C16,Name!$B$12:$R$67,8,FALSE)</f>
        <v>#N/A</v>
      </c>
      <c r="K16" s="148" t="e">
        <f>VLOOKUP($C16,Name!$B$12:$R$67,9,FALSE)</f>
        <v>#N/A</v>
      </c>
      <c r="L16" s="147" t="e">
        <f>VLOOKUP($C16,Name!$B$12:$R$67,10,FALSE)</f>
        <v>#N/A</v>
      </c>
      <c r="M16" s="147" t="e">
        <f>VLOOKUP($C16,Name!$B$12:$R$67,11,FALSE)</f>
        <v>#N/A</v>
      </c>
      <c r="N16" s="188" t="e">
        <f>VLOOKUP($C16,Name!$B$12:$R$67,12,FALSE)</f>
        <v>#N/A</v>
      </c>
      <c r="O16" s="148" t="e">
        <f>VLOOKUP($C16,Name!$B$12:$R$67,13,FALSE)</f>
        <v>#N/A</v>
      </c>
      <c r="P16" s="147" t="e">
        <f>VLOOKUP($C16,Name!$B$12:$R$67,14,FALSE)</f>
        <v>#N/A</v>
      </c>
      <c r="Q16" s="147" t="e">
        <f>VLOOKUP($C16,Name!$B$12:$R$67,15,FALSE)</f>
        <v>#N/A</v>
      </c>
      <c r="R16" s="148" t="e">
        <f>VLOOKUP($C16,Name!$B$12:$R$67,16,FALSE)</f>
        <v>#N/A</v>
      </c>
      <c r="S16" s="196" t="e">
        <f>VLOOKUP($C16,Name!$B$12:$R$67,17,FALSE)</f>
        <v>#N/A</v>
      </c>
      <c r="T16" s="83"/>
      <c r="U16" s="83"/>
      <c r="V16" s="83"/>
      <c r="W16" s="83"/>
      <c r="X16" s="173">
        <f>SUM(T16:W16)</f>
        <v>0</v>
      </c>
      <c r="Y16" s="120"/>
      <c r="AA16" s="41">
        <f t="shared" si="0"/>
        <v>0</v>
      </c>
      <c r="AB16" s="41"/>
    </row>
    <row r="17" spans="1:28" ht="20.100000000000001" customHeight="1" x14ac:dyDescent="0.25">
      <c r="A17" s="41">
        <f>Name!$E$7</f>
        <v>0</v>
      </c>
      <c r="B17" s="41">
        <v>3</v>
      </c>
      <c r="C17" s="168"/>
      <c r="D17" s="188" t="e">
        <f>VLOOKUP($C17,Name!$B$12:$R$67,2,FALSE)</f>
        <v>#N/A</v>
      </c>
      <c r="E17" s="148" t="e">
        <f>VLOOKUP($C17,Name!$B$12:$R$67,3,FALSE)</f>
        <v>#N/A</v>
      </c>
      <c r="F17" s="196" t="e">
        <f>VLOOKUP($C17,Name!$B$12:$R$67,4,FALSE)</f>
        <v>#N/A</v>
      </c>
      <c r="G17" s="147" t="s">
        <v>36</v>
      </c>
      <c r="H17" s="199" t="e">
        <f>VLOOKUP($C17,Name!$B$12:$R$67,6,FALSE)</f>
        <v>#N/A</v>
      </c>
      <c r="I17" s="147" t="e">
        <f>VLOOKUP($C17,Name!$B$12:$R$67,7,FALSE)</f>
        <v>#N/A</v>
      </c>
      <c r="J17" s="200" t="e">
        <f>VLOOKUP($C17,Name!$B$12:$R$67,8,FALSE)</f>
        <v>#N/A</v>
      </c>
      <c r="K17" s="148" t="e">
        <f>VLOOKUP($C17,Name!$B$12:$R$67,9,FALSE)</f>
        <v>#N/A</v>
      </c>
      <c r="L17" s="147" t="e">
        <f>VLOOKUP($C17,Name!$B$12:$R$67,10,FALSE)</f>
        <v>#N/A</v>
      </c>
      <c r="M17" s="147" t="e">
        <f>VLOOKUP($C17,Name!$B$12:$R$67,11,FALSE)</f>
        <v>#N/A</v>
      </c>
      <c r="N17" s="188" t="e">
        <f>VLOOKUP($C17,Name!$B$12:$R$67,12,FALSE)</f>
        <v>#N/A</v>
      </c>
      <c r="O17" s="148" t="e">
        <f>VLOOKUP($C17,Name!$B$12:$R$67,13,FALSE)</f>
        <v>#N/A</v>
      </c>
      <c r="P17" s="147" t="e">
        <f>VLOOKUP($C17,Name!$B$12:$R$67,14,FALSE)</f>
        <v>#N/A</v>
      </c>
      <c r="Q17" s="147" t="e">
        <f>VLOOKUP($C17,Name!$B$12:$R$67,15,FALSE)</f>
        <v>#N/A</v>
      </c>
      <c r="R17" s="148" t="e">
        <f>VLOOKUP($C17,Name!$B$12:$R$67,16,FALSE)</f>
        <v>#N/A</v>
      </c>
      <c r="S17" s="196" t="e">
        <f>VLOOKUP($C17,Name!$B$12:$R$67,17,FALSE)</f>
        <v>#N/A</v>
      </c>
      <c r="T17" s="83"/>
      <c r="U17" s="83"/>
      <c r="V17" s="83"/>
      <c r="W17" s="83"/>
      <c r="X17" s="173">
        <f t="shared" ref="X17:X44" si="1">SUM(T17:W17)</f>
        <v>0</v>
      </c>
      <c r="Y17" s="120"/>
      <c r="AA17" s="41">
        <f t="shared" si="0"/>
        <v>0</v>
      </c>
      <c r="AB17" s="41"/>
    </row>
    <row r="18" spans="1:28" ht="20.100000000000001" customHeight="1" x14ac:dyDescent="0.25">
      <c r="A18" s="41">
        <f>Name!$E$7</f>
        <v>0</v>
      </c>
      <c r="B18" s="41">
        <v>4</v>
      </c>
      <c r="C18" s="168"/>
      <c r="D18" s="188" t="e">
        <f>VLOOKUP($C18,Name!$B$12:$R$67,2,FALSE)</f>
        <v>#N/A</v>
      </c>
      <c r="E18" s="148" t="e">
        <f>VLOOKUP($C18,Name!$B$12:$R$67,3,FALSE)</f>
        <v>#N/A</v>
      </c>
      <c r="F18" s="196" t="e">
        <f>VLOOKUP($C18,Name!$B$12:$R$67,4,FALSE)</f>
        <v>#N/A</v>
      </c>
      <c r="G18" s="147" t="s">
        <v>36</v>
      </c>
      <c r="H18" s="199" t="e">
        <f>VLOOKUP($C18,Name!$B$12:$R$67,6,FALSE)</f>
        <v>#N/A</v>
      </c>
      <c r="I18" s="147" t="e">
        <f>VLOOKUP($C18,Name!$B$12:$R$67,7,FALSE)</f>
        <v>#N/A</v>
      </c>
      <c r="J18" s="200" t="e">
        <f>VLOOKUP($C18,Name!$B$12:$R$67,8,FALSE)</f>
        <v>#N/A</v>
      </c>
      <c r="K18" s="148" t="e">
        <f>VLOOKUP($C18,Name!$B$12:$R$67,9,FALSE)</f>
        <v>#N/A</v>
      </c>
      <c r="L18" s="147" t="e">
        <f>VLOOKUP($C18,Name!$B$12:$R$67,10,FALSE)</f>
        <v>#N/A</v>
      </c>
      <c r="M18" s="147" t="e">
        <f>VLOOKUP($C18,Name!$B$12:$R$67,11,FALSE)</f>
        <v>#N/A</v>
      </c>
      <c r="N18" s="188" t="e">
        <f>VLOOKUP($C18,Name!$B$12:$R$67,12,FALSE)</f>
        <v>#N/A</v>
      </c>
      <c r="O18" s="148" t="e">
        <f>VLOOKUP($C18,Name!$B$12:$R$67,13,FALSE)</f>
        <v>#N/A</v>
      </c>
      <c r="P18" s="147" t="e">
        <f>VLOOKUP($C18,Name!$B$12:$R$67,14,FALSE)</f>
        <v>#N/A</v>
      </c>
      <c r="Q18" s="147" t="e">
        <f>VLOOKUP($C18,Name!$B$12:$R$67,15,FALSE)</f>
        <v>#N/A</v>
      </c>
      <c r="R18" s="148" t="e">
        <f>VLOOKUP($C18,Name!$B$12:$R$67,16,FALSE)</f>
        <v>#N/A</v>
      </c>
      <c r="S18" s="196" t="e">
        <f>VLOOKUP($C18,Name!$B$12:$R$67,17,FALSE)</f>
        <v>#N/A</v>
      </c>
      <c r="T18" s="83"/>
      <c r="U18" s="83"/>
      <c r="V18" s="83"/>
      <c r="W18" s="83"/>
      <c r="X18" s="173">
        <f t="shared" si="1"/>
        <v>0</v>
      </c>
      <c r="Y18" s="120"/>
      <c r="AA18" s="41">
        <f t="shared" si="0"/>
        <v>0</v>
      </c>
      <c r="AB18" s="41"/>
    </row>
    <row r="19" spans="1:28" ht="20.100000000000001" customHeight="1" x14ac:dyDescent="0.25">
      <c r="A19" s="41">
        <f>Name!$E$7</f>
        <v>0</v>
      </c>
      <c r="B19" s="41">
        <v>5</v>
      </c>
      <c r="C19" s="168"/>
      <c r="D19" s="188" t="e">
        <f>VLOOKUP($C19,Name!$B$12:$R$67,2,FALSE)</f>
        <v>#N/A</v>
      </c>
      <c r="E19" s="148" t="e">
        <f>VLOOKUP($C19,Name!$B$12:$R$67,3,FALSE)</f>
        <v>#N/A</v>
      </c>
      <c r="F19" s="196" t="e">
        <f>VLOOKUP($C19,Name!$B$12:$R$67,4,FALSE)</f>
        <v>#N/A</v>
      </c>
      <c r="G19" s="147" t="s">
        <v>36</v>
      </c>
      <c r="H19" s="199" t="e">
        <f>VLOOKUP($C19,Name!$B$12:$R$67,6,FALSE)</f>
        <v>#N/A</v>
      </c>
      <c r="I19" s="147" t="e">
        <f>VLOOKUP($C19,Name!$B$12:$R$67,7,FALSE)</f>
        <v>#N/A</v>
      </c>
      <c r="J19" s="200" t="e">
        <f>VLOOKUP($C19,Name!$B$12:$R$67,8,FALSE)</f>
        <v>#N/A</v>
      </c>
      <c r="K19" s="148" t="e">
        <f>VLOOKUP($C19,Name!$B$12:$R$67,9,FALSE)</f>
        <v>#N/A</v>
      </c>
      <c r="L19" s="147" t="e">
        <f>VLOOKUP($C19,Name!$B$12:$R$67,10,FALSE)</f>
        <v>#N/A</v>
      </c>
      <c r="M19" s="147" t="e">
        <f>VLOOKUP($C19,Name!$B$12:$R$67,11,FALSE)</f>
        <v>#N/A</v>
      </c>
      <c r="N19" s="188" t="e">
        <f>VLOOKUP($C19,Name!$B$12:$R$67,12,FALSE)</f>
        <v>#N/A</v>
      </c>
      <c r="O19" s="148" t="e">
        <f>VLOOKUP($C19,Name!$B$12:$R$67,13,FALSE)</f>
        <v>#N/A</v>
      </c>
      <c r="P19" s="147" t="e">
        <f>VLOOKUP($C19,Name!$B$12:$R$67,14,FALSE)</f>
        <v>#N/A</v>
      </c>
      <c r="Q19" s="147" t="e">
        <f>VLOOKUP($C19,Name!$B$12:$R$67,15,FALSE)</f>
        <v>#N/A</v>
      </c>
      <c r="R19" s="148" t="e">
        <f>VLOOKUP($C19,Name!$B$12:$R$67,16,FALSE)</f>
        <v>#N/A</v>
      </c>
      <c r="S19" s="196" t="e">
        <f>VLOOKUP($C19,Name!$B$12:$R$67,17,FALSE)</f>
        <v>#N/A</v>
      </c>
      <c r="T19" s="83"/>
      <c r="U19" s="83"/>
      <c r="V19" s="83"/>
      <c r="W19" s="83"/>
      <c r="X19" s="173">
        <f t="shared" si="1"/>
        <v>0</v>
      </c>
      <c r="Y19" s="120"/>
      <c r="AA19" s="41">
        <f t="shared" si="0"/>
        <v>0</v>
      </c>
      <c r="AB19" s="41"/>
    </row>
    <row r="20" spans="1:28" ht="20.100000000000001" customHeight="1" x14ac:dyDescent="0.25">
      <c r="A20" s="41">
        <f>Name!$E$7</f>
        <v>0</v>
      </c>
      <c r="B20" s="41">
        <v>6</v>
      </c>
      <c r="C20" s="168"/>
      <c r="D20" s="188" t="e">
        <f>VLOOKUP($C20,Name!$B$12:$R$67,2,FALSE)</f>
        <v>#N/A</v>
      </c>
      <c r="E20" s="148" t="e">
        <f>VLOOKUP($C20,Name!$B$12:$R$67,3,FALSE)</f>
        <v>#N/A</v>
      </c>
      <c r="F20" s="196" t="e">
        <f>VLOOKUP($C20,Name!$B$12:$R$67,4,FALSE)</f>
        <v>#N/A</v>
      </c>
      <c r="G20" s="147" t="s">
        <v>36</v>
      </c>
      <c r="H20" s="199" t="e">
        <f>VLOOKUP($C20,Name!$B$12:$R$67,6,FALSE)</f>
        <v>#N/A</v>
      </c>
      <c r="I20" s="147" t="e">
        <f>VLOOKUP($C20,Name!$B$12:$R$67,7,FALSE)</f>
        <v>#N/A</v>
      </c>
      <c r="J20" s="200" t="e">
        <f>VLOOKUP($C20,Name!$B$12:$R$67,8,FALSE)</f>
        <v>#N/A</v>
      </c>
      <c r="K20" s="148" t="e">
        <f>VLOOKUP($C20,Name!$B$12:$R$67,9,FALSE)</f>
        <v>#N/A</v>
      </c>
      <c r="L20" s="147" t="e">
        <f>VLOOKUP($C20,Name!$B$12:$R$67,10,FALSE)</f>
        <v>#N/A</v>
      </c>
      <c r="M20" s="147" t="e">
        <f>VLOOKUP($C20,Name!$B$12:$R$67,11,FALSE)</f>
        <v>#N/A</v>
      </c>
      <c r="N20" s="188" t="e">
        <f>VLOOKUP($C20,Name!$B$12:$R$67,12,FALSE)</f>
        <v>#N/A</v>
      </c>
      <c r="O20" s="148" t="e">
        <f>VLOOKUP($C20,Name!$B$12:$R$67,13,FALSE)</f>
        <v>#N/A</v>
      </c>
      <c r="P20" s="147" t="e">
        <f>VLOOKUP($C20,Name!$B$12:$R$67,14,FALSE)</f>
        <v>#N/A</v>
      </c>
      <c r="Q20" s="147" t="e">
        <f>VLOOKUP($C20,Name!$B$12:$R$67,15,FALSE)</f>
        <v>#N/A</v>
      </c>
      <c r="R20" s="148" t="e">
        <f>VLOOKUP($C20,Name!$B$12:$R$67,16,FALSE)</f>
        <v>#N/A</v>
      </c>
      <c r="S20" s="196" t="e">
        <f>VLOOKUP($C20,Name!$B$12:$R$67,17,FALSE)</f>
        <v>#N/A</v>
      </c>
      <c r="T20" s="83"/>
      <c r="U20" s="83"/>
      <c r="V20" s="83"/>
      <c r="W20" s="83"/>
      <c r="X20" s="173">
        <f t="shared" si="1"/>
        <v>0</v>
      </c>
      <c r="Y20" s="120"/>
      <c r="AA20" s="41">
        <f t="shared" si="0"/>
        <v>0</v>
      </c>
      <c r="AB20" s="41"/>
    </row>
    <row r="21" spans="1:28" ht="20.100000000000001" customHeight="1" x14ac:dyDescent="0.25">
      <c r="A21" s="41">
        <f>Name!$E$7</f>
        <v>0</v>
      </c>
      <c r="B21" s="41">
        <v>7</v>
      </c>
      <c r="C21" s="168"/>
      <c r="D21" s="188" t="e">
        <f>VLOOKUP($C21,Name!$B$12:$R$67,2,FALSE)</f>
        <v>#N/A</v>
      </c>
      <c r="E21" s="148" t="e">
        <f>VLOOKUP($C21,Name!$B$12:$R$67,3,FALSE)</f>
        <v>#N/A</v>
      </c>
      <c r="F21" s="196" t="e">
        <f>VLOOKUP($C21,Name!$B$12:$R$67,4,FALSE)</f>
        <v>#N/A</v>
      </c>
      <c r="G21" s="147" t="s">
        <v>36</v>
      </c>
      <c r="H21" s="199" t="e">
        <f>VLOOKUP($C21,Name!$B$12:$R$67,6,FALSE)</f>
        <v>#N/A</v>
      </c>
      <c r="I21" s="147" t="e">
        <f>VLOOKUP($C21,Name!$B$12:$R$67,7,FALSE)</f>
        <v>#N/A</v>
      </c>
      <c r="J21" s="200" t="e">
        <f>VLOOKUP($C21,Name!$B$12:$R$67,8,FALSE)</f>
        <v>#N/A</v>
      </c>
      <c r="K21" s="148" t="e">
        <f>VLOOKUP($C21,Name!$B$12:$R$67,9,FALSE)</f>
        <v>#N/A</v>
      </c>
      <c r="L21" s="147" t="e">
        <f>VLOOKUP($C21,Name!$B$12:$R$67,10,FALSE)</f>
        <v>#N/A</v>
      </c>
      <c r="M21" s="147" t="e">
        <f>VLOOKUP($C21,Name!$B$12:$R$67,11,FALSE)</f>
        <v>#N/A</v>
      </c>
      <c r="N21" s="188" t="e">
        <f>VLOOKUP($C21,Name!$B$12:$R$67,12,FALSE)</f>
        <v>#N/A</v>
      </c>
      <c r="O21" s="148" t="e">
        <f>VLOOKUP($C21,Name!$B$12:$R$67,13,FALSE)</f>
        <v>#N/A</v>
      </c>
      <c r="P21" s="147" t="e">
        <f>VLOOKUP($C21,Name!$B$12:$R$67,14,FALSE)</f>
        <v>#N/A</v>
      </c>
      <c r="Q21" s="147" t="e">
        <f>VLOOKUP($C21,Name!$B$12:$R$67,15,FALSE)</f>
        <v>#N/A</v>
      </c>
      <c r="R21" s="148" t="e">
        <f>VLOOKUP($C21,Name!$B$12:$R$67,16,FALSE)</f>
        <v>#N/A</v>
      </c>
      <c r="S21" s="196" t="e">
        <f>VLOOKUP($C21,Name!$B$12:$R$67,17,FALSE)</f>
        <v>#N/A</v>
      </c>
      <c r="T21" s="83"/>
      <c r="U21" s="83"/>
      <c r="V21" s="83"/>
      <c r="W21" s="83"/>
      <c r="X21" s="173">
        <f t="shared" si="1"/>
        <v>0</v>
      </c>
      <c r="Y21" s="120"/>
      <c r="AA21" s="41">
        <f t="shared" si="0"/>
        <v>0</v>
      </c>
      <c r="AB21" s="41"/>
    </row>
    <row r="22" spans="1:28" ht="20.100000000000001" customHeight="1" x14ac:dyDescent="0.25">
      <c r="A22" s="41">
        <f>Name!$E$7</f>
        <v>0</v>
      </c>
      <c r="B22" s="41">
        <v>8</v>
      </c>
      <c r="C22" s="168"/>
      <c r="D22" s="188" t="e">
        <f>VLOOKUP($C22,Name!$B$12:$R$67,2,FALSE)</f>
        <v>#N/A</v>
      </c>
      <c r="E22" s="148" t="e">
        <f>VLOOKUP($C22,Name!$B$12:$R$67,3,FALSE)</f>
        <v>#N/A</v>
      </c>
      <c r="F22" s="196" t="e">
        <f>VLOOKUP($C22,Name!$B$12:$R$67,4,FALSE)</f>
        <v>#N/A</v>
      </c>
      <c r="G22" s="147" t="s">
        <v>36</v>
      </c>
      <c r="H22" s="199" t="e">
        <f>VLOOKUP($C22,Name!$B$12:$R$67,6,FALSE)</f>
        <v>#N/A</v>
      </c>
      <c r="I22" s="147" t="e">
        <f>VLOOKUP($C22,Name!$B$12:$R$67,7,FALSE)</f>
        <v>#N/A</v>
      </c>
      <c r="J22" s="200" t="e">
        <f>VLOOKUP($C22,Name!$B$12:$R$67,8,FALSE)</f>
        <v>#N/A</v>
      </c>
      <c r="K22" s="148" t="e">
        <f>VLOOKUP($C22,Name!$B$12:$R$67,9,FALSE)</f>
        <v>#N/A</v>
      </c>
      <c r="L22" s="147" t="e">
        <f>VLOOKUP($C22,Name!$B$12:$R$67,10,FALSE)</f>
        <v>#N/A</v>
      </c>
      <c r="M22" s="147" t="e">
        <f>VLOOKUP($C22,Name!$B$12:$R$67,11,FALSE)</f>
        <v>#N/A</v>
      </c>
      <c r="N22" s="188" t="e">
        <f>VLOOKUP($C22,Name!$B$12:$R$67,12,FALSE)</f>
        <v>#N/A</v>
      </c>
      <c r="O22" s="148" t="e">
        <f>VLOOKUP($C22,Name!$B$12:$R$67,13,FALSE)</f>
        <v>#N/A</v>
      </c>
      <c r="P22" s="147" t="e">
        <f>VLOOKUP($C22,Name!$B$12:$R$67,14,FALSE)</f>
        <v>#N/A</v>
      </c>
      <c r="Q22" s="147" t="e">
        <f>VLOOKUP($C22,Name!$B$12:$R$67,15,FALSE)</f>
        <v>#N/A</v>
      </c>
      <c r="R22" s="148" t="e">
        <f>VLOOKUP($C22,Name!$B$12:$R$67,16,FALSE)</f>
        <v>#N/A</v>
      </c>
      <c r="S22" s="196" t="e">
        <f>VLOOKUP($C22,Name!$B$12:$R$67,17,FALSE)</f>
        <v>#N/A</v>
      </c>
      <c r="T22" s="83"/>
      <c r="U22" s="83"/>
      <c r="V22" s="83"/>
      <c r="W22" s="83"/>
      <c r="X22" s="173">
        <f t="shared" si="1"/>
        <v>0</v>
      </c>
      <c r="Y22" s="120"/>
      <c r="AA22" s="41">
        <f t="shared" si="0"/>
        <v>0</v>
      </c>
      <c r="AB22" s="41"/>
    </row>
    <row r="23" spans="1:28" ht="20.100000000000001" customHeight="1" x14ac:dyDescent="0.25">
      <c r="A23" s="41">
        <f>Name!$E$7</f>
        <v>0</v>
      </c>
      <c r="B23" s="41">
        <v>9</v>
      </c>
      <c r="C23" s="168"/>
      <c r="D23" s="188" t="e">
        <f>VLOOKUP($C23,Name!$B$12:$R$67,2,FALSE)</f>
        <v>#N/A</v>
      </c>
      <c r="E23" s="148" t="e">
        <f>VLOOKUP($C23,Name!$B$12:$R$67,3,FALSE)</f>
        <v>#N/A</v>
      </c>
      <c r="F23" s="196" t="e">
        <f>VLOOKUP($C23,Name!$B$12:$R$67,4,FALSE)</f>
        <v>#N/A</v>
      </c>
      <c r="G23" s="147" t="s">
        <v>36</v>
      </c>
      <c r="H23" s="199" t="e">
        <f>VLOOKUP($C23,Name!$B$12:$R$67,6,FALSE)</f>
        <v>#N/A</v>
      </c>
      <c r="I23" s="147" t="e">
        <f>VLOOKUP($C23,Name!$B$12:$R$67,7,FALSE)</f>
        <v>#N/A</v>
      </c>
      <c r="J23" s="200" t="e">
        <f>VLOOKUP($C23,Name!$B$12:$R$67,8,FALSE)</f>
        <v>#N/A</v>
      </c>
      <c r="K23" s="148" t="e">
        <f>VLOOKUP($C23,Name!$B$12:$R$67,9,FALSE)</f>
        <v>#N/A</v>
      </c>
      <c r="L23" s="147" t="e">
        <f>VLOOKUP($C23,Name!$B$12:$R$67,10,FALSE)</f>
        <v>#N/A</v>
      </c>
      <c r="M23" s="147" t="e">
        <f>VLOOKUP($C23,Name!$B$12:$R$67,11,FALSE)</f>
        <v>#N/A</v>
      </c>
      <c r="N23" s="188" t="e">
        <f>VLOOKUP($C23,Name!$B$12:$R$67,12,FALSE)</f>
        <v>#N/A</v>
      </c>
      <c r="O23" s="148" t="e">
        <f>VLOOKUP($C23,Name!$B$12:$R$67,13,FALSE)</f>
        <v>#N/A</v>
      </c>
      <c r="P23" s="147" t="e">
        <f>VLOOKUP($C23,Name!$B$12:$R$67,14,FALSE)</f>
        <v>#N/A</v>
      </c>
      <c r="Q23" s="147" t="e">
        <f>VLOOKUP($C23,Name!$B$12:$R$67,15,FALSE)</f>
        <v>#N/A</v>
      </c>
      <c r="R23" s="148" t="e">
        <f>VLOOKUP($C23,Name!$B$12:$R$67,16,FALSE)</f>
        <v>#N/A</v>
      </c>
      <c r="S23" s="196" t="e">
        <f>VLOOKUP($C23,Name!$B$12:$R$67,17,FALSE)</f>
        <v>#N/A</v>
      </c>
      <c r="T23" s="83"/>
      <c r="U23" s="83"/>
      <c r="V23" s="83"/>
      <c r="W23" s="83"/>
      <c r="X23" s="173">
        <f t="shared" si="1"/>
        <v>0</v>
      </c>
      <c r="Y23" s="120"/>
      <c r="AA23" s="41">
        <f t="shared" si="0"/>
        <v>0</v>
      </c>
      <c r="AB23" s="41"/>
    </row>
    <row r="24" spans="1:28" ht="20.100000000000001" customHeight="1" x14ac:dyDescent="0.25">
      <c r="A24" s="41">
        <f>Name!$E$7</f>
        <v>0</v>
      </c>
      <c r="B24" s="41">
        <v>10</v>
      </c>
      <c r="C24" s="168"/>
      <c r="D24" s="188" t="e">
        <f>VLOOKUP($C24,Name!$B$12:$R$67,2,FALSE)</f>
        <v>#N/A</v>
      </c>
      <c r="E24" s="148" t="e">
        <f>VLOOKUP($C24,Name!$B$12:$R$67,3,FALSE)</f>
        <v>#N/A</v>
      </c>
      <c r="F24" s="196" t="e">
        <f>VLOOKUP($C24,Name!$B$12:$R$67,4,FALSE)</f>
        <v>#N/A</v>
      </c>
      <c r="G24" s="233" t="s">
        <v>36</v>
      </c>
      <c r="H24" s="199" t="e">
        <f>VLOOKUP($C24,Name!$B$12:$R$67,6,FALSE)</f>
        <v>#N/A</v>
      </c>
      <c r="I24" s="147" t="e">
        <f>VLOOKUP($C24,Name!$B$12:$R$67,7,FALSE)</f>
        <v>#N/A</v>
      </c>
      <c r="J24" s="200" t="e">
        <f>VLOOKUP($C24,Name!$B$12:$R$67,8,FALSE)</f>
        <v>#N/A</v>
      </c>
      <c r="K24" s="148" t="e">
        <f>VLOOKUP($C24,Name!$B$12:$R$67,9,FALSE)</f>
        <v>#N/A</v>
      </c>
      <c r="L24" s="147" t="e">
        <f>VLOOKUP($C24,Name!$B$12:$R$67,10,FALSE)</f>
        <v>#N/A</v>
      </c>
      <c r="M24" s="147" t="e">
        <f>VLOOKUP($C24,Name!$B$12:$R$67,11,FALSE)</f>
        <v>#N/A</v>
      </c>
      <c r="N24" s="188" t="e">
        <f>VLOOKUP($C24,Name!$B$12:$R$67,12,FALSE)</f>
        <v>#N/A</v>
      </c>
      <c r="O24" s="148" t="e">
        <f>VLOOKUP($C24,Name!$B$12:$R$67,13,FALSE)</f>
        <v>#N/A</v>
      </c>
      <c r="P24" s="147" t="e">
        <f>VLOOKUP($C24,Name!$B$12:$R$67,14,FALSE)</f>
        <v>#N/A</v>
      </c>
      <c r="Q24" s="147" t="e">
        <f>VLOOKUP($C24,Name!$B$12:$R$67,15,FALSE)</f>
        <v>#N/A</v>
      </c>
      <c r="R24" s="148" t="e">
        <f>VLOOKUP($C24,Name!$B$12:$R$67,16,FALSE)</f>
        <v>#N/A</v>
      </c>
      <c r="S24" s="196" t="e">
        <f>VLOOKUP($C24,Name!$B$12:$R$67,17,FALSE)</f>
        <v>#N/A</v>
      </c>
      <c r="T24" s="83"/>
      <c r="U24" s="83"/>
      <c r="V24" s="83"/>
      <c r="W24" s="83"/>
      <c r="X24" s="173">
        <f t="shared" si="1"/>
        <v>0</v>
      </c>
      <c r="Y24" s="120"/>
      <c r="AA24" s="41">
        <f t="shared" si="0"/>
        <v>0</v>
      </c>
      <c r="AB24" s="41"/>
    </row>
    <row r="25" spans="1:28" ht="20.100000000000001" customHeight="1" x14ac:dyDescent="0.25">
      <c r="A25" s="41">
        <f>Name!$E$7</f>
        <v>0</v>
      </c>
      <c r="B25" s="41">
        <v>11</v>
      </c>
      <c r="C25" s="168"/>
      <c r="D25" s="188" t="e">
        <f>VLOOKUP($C25,Name!$B$12:$R$67,2,FALSE)</f>
        <v>#N/A</v>
      </c>
      <c r="E25" s="148" t="e">
        <f>VLOOKUP($C25,Name!$B$12:$R$67,3,FALSE)</f>
        <v>#N/A</v>
      </c>
      <c r="F25" s="196" t="e">
        <f>VLOOKUP($C25,Name!$B$12:$R$67,4,FALSE)</f>
        <v>#N/A</v>
      </c>
      <c r="G25" s="233" t="s">
        <v>36</v>
      </c>
      <c r="H25" s="199" t="e">
        <f>VLOOKUP($C25,Name!$B$12:$R$67,6,FALSE)</f>
        <v>#N/A</v>
      </c>
      <c r="I25" s="147" t="e">
        <f>VLOOKUP($C25,Name!$B$12:$R$67,7,FALSE)</f>
        <v>#N/A</v>
      </c>
      <c r="J25" s="200" t="e">
        <f>VLOOKUP($C25,Name!$B$12:$R$67,8,FALSE)</f>
        <v>#N/A</v>
      </c>
      <c r="K25" s="148" t="e">
        <f>VLOOKUP($C25,Name!$B$12:$R$67,9,FALSE)</f>
        <v>#N/A</v>
      </c>
      <c r="L25" s="147" t="e">
        <f>VLOOKUP($C25,Name!$B$12:$R$67,10,FALSE)</f>
        <v>#N/A</v>
      </c>
      <c r="M25" s="147" t="e">
        <f>VLOOKUP($C25,Name!$B$12:$R$67,11,FALSE)</f>
        <v>#N/A</v>
      </c>
      <c r="N25" s="188" t="e">
        <f>VLOOKUP($C25,Name!$B$12:$R$67,12,FALSE)</f>
        <v>#N/A</v>
      </c>
      <c r="O25" s="148" t="e">
        <f>VLOOKUP($C25,Name!$B$12:$R$67,13,FALSE)</f>
        <v>#N/A</v>
      </c>
      <c r="P25" s="147" t="e">
        <f>VLOOKUP($C25,Name!$B$12:$R$67,14,FALSE)</f>
        <v>#N/A</v>
      </c>
      <c r="Q25" s="147" t="e">
        <f>VLOOKUP($C25,Name!$B$12:$R$67,15,FALSE)</f>
        <v>#N/A</v>
      </c>
      <c r="R25" s="148" t="e">
        <f>VLOOKUP($C25,Name!$B$12:$R$67,16,FALSE)</f>
        <v>#N/A</v>
      </c>
      <c r="S25" s="196" t="e">
        <f>VLOOKUP($C25,Name!$B$12:$R$67,17,FALSE)</f>
        <v>#N/A</v>
      </c>
      <c r="T25" s="83"/>
      <c r="U25" s="83"/>
      <c r="V25" s="83"/>
      <c r="W25" s="83"/>
      <c r="X25" s="173">
        <f t="shared" si="1"/>
        <v>0</v>
      </c>
      <c r="Y25" s="120"/>
      <c r="AA25" s="41">
        <f t="shared" si="0"/>
        <v>0</v>
      </c>
      <c r="AB25" s="41"/>
    </row>
    <row r="26" spans="1:28" ht="20.100000000000001" customHeight="1" x14ac:dyDescent="0.25">
      <c r="A26" s="41">
        <f>Name!$E$7</f>
        <v>0</v>
      </c>
      <c r="B26" s="41">
        <v>12</v>
      </c>
      <c r="C26" s="168"/>
      <c r="D26" s="188" t="e">
        <f>VLOOKUP($C26,Name!$B$12:$R$67,2,FALSE)</f>
        <v>#N/A</v>
      </c>
      <c r="E26" s="148" t="e">
        <f>VLOOKUP($C26,Name!$B$12:$R$67,3,FALSE)</f>
        <v>#N/A</v>
      </c>
      <c r="F26" s="196" t="e">
        <f>VLOOKUP($C26,Name!$B$12:$R$67,4,FALSE)</f>
        <v>#N/A</v>
      </c>
      <c r="G26" s="233" t="s">
        <v>36</v>
      </c>
      <c r="H26" s="199" t="e">
        <f>VLOOKUP($C26,Name!$B$12:$R$67,6,FALSE)</f>
        <v>#N/A</v>
      </c>
      <c r="I26" s="147" t="e">
        <f>VLOOKUP($C26,Name!$B$12:$R$67,7,FALSE)</f>
        <v>#N/A</v>
      </c>
      <c r="J26" s="200" t="e">
        <f>VLOOKUP($C26,Name!$B$12:$R$67,8,FALSE)</f>
        <v>#N/A</v>
      </c>
      <c r="K26" s="148" t="e">
        <f>VLOOKUP($C26,Name!$B$12:$R$67,9,FALSE)</f>
        <v>#N/A</v>
      </c>
      <c r="L26" s="147" t="e">
        <f>VLOOKUP($C26,Name!$B$12:$R$67,10,FALSE)</f>
        <v>#N/A</v>
      </c>
      <c r="M26" s="147" t="e">
        <f>VLOOKUP($C26,Name!$B$12:$R$67,11,FALSE)</f>
        <v>#N/A</v>
      </c>
      <c r="N26" s="188" t="e">
        <f>VLOOKUP($C26,Name!$B$12:$R$67,12,FALSE)</f>
        <v>#N/A</v>
      </c>
      <c r="O26" s="148" t="e">
        <f>VLOOKUP($C26,Name!$B$12:$R$67,13,FALSE)</f>
        <v>#N/A</v>
      </c>
      <c r="P26" s="147" t="e">
        <f>VLOOKUP($C26,Name!$B$12:$R$67,14,FALSE)</f>
        <v>#N/A</v>
      </c>
      <c r="Q26" s="147" t="e">
        <f>VLOOKUP($C26,Name!$B$12:$R$67,15,FALSE)</f>
        <v>#N/A</v>
      </c>
      <c r="R26" s="148" t="e">
        <f>VLOOKUP($C26,Name!$B$12:$R$67,16,FALSE)</f>
        <v>#N/A</v>
      </c>
      <c r="S26" s="196" t="e">
        <f>VLOOKUP($C26,Name!$B$12:$R$67,17,FALSE)</f>
        <v>#N/A</v>
      </c>
      <c r="T26" s="83"/>
      <c r="U26" s="83"/>
      <c r="V26" s="83"/>
      <c r="W26" s="83"/>
      <c r="X26" s="173">
        <f t="shared" si="1"/>
        <v>0</v>
      </c>
      <c r="Y26" s="120"/>
      <c r="AA26" s="41">
        <f t="shared" si="0"/>
        <v>0</v>
      </c>
      <c r="AB26" s="41"/>
    </row>
    <row r="27" spans="1:28" ht="20.100000000000001" customHeight="1" x14ac:dyDescent="0.25">
      <c r="A27" s="41">
        <f>Name!$E$7</f>
        <v>0</v>
      </c>
      <c r="B27" s="41">
        <v>13</v>
      </c>
      <c r="C27" s="168"/>
      <c r="D27" s="188" t="e">
        <f>VLOOKUP($C27,Name!$B$12:$R$67,2,FALSE)</f>
        <v>#N/A</v>
      </c>
      <c r="E27" s="148" t="e">
        <f>VLOOKUP($C27,Name!$B$12:$R$67,3,FALSE)</f>
        <v>#N/A</v>
      </c>
      <c r="F27" s="196" t="e">
        <f>VLOOKUP($C27,Name!$B$12:$R$67,4,FALSE)</f>
        <v>#N/A</v>
      </c>
      <c r="G27" s="233" t="s">
        <v>36</v>
      </c>
      <c r="H27" s="199" t="e">
        <f>VLOOKUP($C27,Name!$B$12:$R$67,6,FALSE)</f>
        <v>#N/A</v>
      </c>
      <c r="I27" s="147" t="e">
        <f>VLOOKUP($C27,Name!$B$12:$R$67,7,FALSE)</f>
        <v>#N/A</v>
      </c>
      <c r="J27" s="200" t="e">
        <f>VLOOKUP($C27,Name!$B$12:$R$67,8,FALSE)</f>
        <v>#N/A</v>
      </c>
      <c r="K27" s="148" t="e">
        <f>VLOOKUP($C27,Name!$B$12:$R$67,9,FALSE)</f>
        <v>#N/A</v>
      </c>
      <c r="L27" s="147" t="e">
        <f>VLOOKUP($C27,Name!$B$12:$R$67,10,FALSE)</f>
        <v>#N/A</v>
      </c>
      <c r="M27" s="147" t="e">
        <f>VLOOKUP($C27,Name!$B$12:$R$67,11,FALSE)</f>
        <v>#N/A</v>
      </c>
      <c r="N27" s="188" t="e">
        <f>VLOOKUP($C27,Name!$B$12:$R$67,12,FALSE)</f>
        <v>#N/A</v>
      </c>
      <c r="O27" s="148" t="e">
        <f>VLOOKUP($C27,Name!$B$12:$R$67,13,FALSE)</f>
        <v>#N/A</v>
      </c>
      <c r="P27" s="147" t="e">
        <f>VLOOKUP($C27,Name!$B$12:$R$67,14,FALSE)</f>
        <v>#N/A</v>
      </c>
      <c r="Q27" s="147" t="e">
        <f>VLOOKUP($C27,Name!$B$12:$R$67,15,FALSE)</f>
        <v>#N/A</v>
      </c>
      <c r="R27" s="148" t="e">
        <f>VLOOKUP($C27,Name!$B$12:$R$67,16,FALSE)</f>
        <v>#N/A</v>
      </c>
      <c r="S27" s="196" t="e">
        <f>VLOOKUP($C27,Name!$B$12:$R$67,17,FALSE)</f>
        <v>#N/A</v>
      </c>
      <c r="T27" s="83"/>
      <c r="U27" s="83"/>
      <c r="V27" s="83"/>
      <c r="W27" s="83"/>
      <c r="X27" s="173">
        <f t="shared" si="1"/>
        <v>0</v>
      </c>
      <c r="Y27" s="120"/>
      <c r="AA27" s="41">
        <f t="shared" si="0"/>
        <v>0</v>
      </c>
      <c r="AB27" s="41"/>
    </row>
    <row r="28" spans="1:28" ht="20.100000000000001" customHeight="1" x14ac:dyDescent="0.25">
      <c r="A28" s="41">
        <f>Name!$E$7</f>
        <v>0</v>
      </c>
      <c r="B28" s="41">
        <v>14</v>
      </c>
      <c r="C28" s="168"/>
      <c r="D28" s="188" t="e">
        <f>VLOOKUP($C28,Name!$B$12:$R$67,2,FALSE)</f>
        <v>#N/A</v>
      </c>
      <c r="E28" s="148" t="e">
        <f>VLOOKUP($C28,Name!$B$12:$R$67,3,FALSE)</f>
        <v>#N/A</v>
      </c>
      <c r="F28" s="196" t="e">
        <f>VLOOKUP($C28,Name!$B$12:$R$67,4,FALSE)</f>
        <v>#N/A</v>
      </c>
      <c r="G28" s="233" t="s">
        <v>36</v>
      </c>
      <c r="H28" s="199" t="e">
        <f>VLOOKUP($C28,Name!$B$12:$R$67,6,FALSE)</f>
        <v>#N/A</v>
      </c>
      <c r="I28" s="147" t="e">
        <f>VLOOKUP($C28,Name!$B$12:$R$67,7,FALSE)</f>
        <v>#N/A</v>
      </c>
      <c r="J28" s="200" t="e">
        <f>VLOOKUP($C28,Name!$B$12:$R$67,8,FALSE)</f>
        <v>#N/A</v>
      </c>
      <c r="K28" s="148" t="e">
        <f>VLOOKUP($C28,Name!$B$12:$R$67,9,FALSE)</f>
        <v>#N/A</v>
      </c>
      <c r="L28" s="147" t="e">
        <f>VLOOKUP($C28,Name!$B$12:$R$67,10,FALSE)</f>
        <v>#N/A</v>
      </c>
      <c r="M28" s="147" t="e">
        <f>VLOOKUP($C28,Name!$B$12:$R$67,11,FALSE)</f>
        <v>#N/A</v>
      </c>
      <c r="N28" s="188" t="e">
        <f>VLOOKUP($C28,Name!$B$12:$R$67,12,FALSE)</f>
        <v>#N/A</v>
      </c>
      <c r="O28" s="148" t="e">
        <f>VLOOKUP($C28,Name!$B$12:$R$67,13,FALSE)</f>
        <v>#N/A</v>
      </c>
      <c r="P28" s="147" t="e">
        <f>VLOOKUP($C28,Name!$B$12:$R$67,14,FALSE)</f>
        <v>#N/A</v>
      </c>
      <c r="Q28" s="147" t="e">
        <f>VLOOKUP($C28,Name!$B$12:$R$67,15,FALSE)</f>
        <v>#N/A</v>
      </c>
      <c r="R28" s="148" t="e">
        <f>VLOOKUP($C28,Name!$B$12:$R$67,16,FALSE)</f>
        <v>#N/A</v>
      </c>
      <c r="S28" s="196" t="e">
        <f>VLOOKUP($C28,Name!$B$12:$R$67,17,FALSE)</f>
        <v>#N/A</v>
      </c>
      <c r="T28" s="83"/>
      <c r="U28" s="83"/>
      <c r="V28" s="83"/>
      <c r="W28" s="83"/>
      <c r="X28" s="173">
        <f t="shared" si="1"/>
        <v>0</v>
      </c>
      <c r="Y28" s="120"/>
      <c r="AA28" s="41">
        <f t="shared" si="0"/>
        <v>0</v>
      </c>
      <c r="AB28" s="41"/>
    </row>
    <row r="29" spans="1:28" ht="20.100000000000001" customHeight="1" x14ac:dyDescent="0.25">
      <c r="A29" s="41">
        <f>Name!$E$7</f>
        <v>0</v>
      </c>
      <c r="B29" s="41">
        <v>15</v>
      </c>
      <c r="C29" s="168"/>
      <c r="D29" s="188" t="e">
        <f>VLOOKUP($C29,Name!$B$12:$R$67,2,FALSE)</f>
        <v>#N/A</v>
      </c>
      <c r="E29" s="148" t="e">
        <f>VLOOKUP($C29,Name!$B$12:$R$67,3,FALSE)</f>
        <v>#N/A</v>
      </c>
      <c r="F29" s="196" t="e">
        <f>VLOOKUP($C29,Name!$B$12:$R$67,4,FALSE)</f>
        <v>#N/A</v>
      </c>
      <c r="G29" s="233" t="s">
        <v>36</v>
      </c>
      <c r="H29" s="199" t="e">
        <f>VLOOKUP($C29,Name!$B$12:$R$67,6,FALSE)</f>
        <v>#N/A</v>
      </c>
      <c r="I29" s="147" t="e">
        <f>VLOOKUP($C29,Name!$B$12:$R$67,7,FALSE)</f>
        <v>#N/A</v>
      </c>
      <c r="J29" s="200" t="e">
        <f>VLOOKUP($C29,Name!$B$12:$R$67,8,FALSE)</f>
        <v>#N/A</v>
      </c>
      <c r="K29" s="148" t="e">
        <f>VLOOKUP($C29,Name!$B$12:$R$67,9,FALSE)</f>
        <v>#N/A</v>
      </c>
      <c r="L29" s="147" t="e">
        <f>VLOOKUP($C29,Name!$B$12:$R$67,10,FALSE)</f>
        <v>#N/A</v>
      </c>
      <c r="M29" s="147" t="e">
        <f>VLOOKUP($C29,Name!$B$12:$R$67,11,FALSE)</f>
        <v>#N/A</v>
      </c>
      <c r="N29" s="188" t="e">
        <f>VLOOKUP($C29,Name!$B$12:$R$67,12,FALSE)</f>
        <v>#N/A</v>
      </c>
      <c r="O29" s="148" t="e">
        <f>VLOOKUP($C29,Name!$B$12:$R$67,13,FALSE)</f>
        <v>#N/A</v>
      </c>
      <c r="P29" s="147" t="e">
        <f>VLOOKUP($C29,Name!$B$12:$R$67,14,FALSE)</f>
        <v>#N/A</v>
      </c>
      <c r="Q29" s="147" t="e">
        <f>VLOOKUP($C29,Name!$B$12:$R$67,15,FALSE)</f>
        <v>#N/A</v>
      </c>
      <c r="R29" s="148" t="e">
        <f>VLOOKUP($C29,Name!$B$12:$R$67,16,FALSE)</f>
        <v>#N/A</v>
      </c>
      <c r="S29" s="196" t="e">
        <f>VLOOKUP($C29,Name!$B$12:$R$67,17,FALSE)</f>
        <v>#N/A</v>
      </c>
      <c r="T29" s="83"/>
      <c r="U29" s="83"/>
      <c r="V29" s="83"/>
      <c r="W29" s="83"/>
      <c r="X29" s="173">
        <f t="shared" si="1"/>
        <v>0</v>
      </c>
      <c r="Y29" s="120"/>
      <c r="AA29" s="41">
        <f t="shared" si="0"/>
        <v>0</v>
      </c>
      <c r="AB29" s="41"/>
    </row>
    <row r="30" spans="1:28" ht="20.100000000000001" customHeight="1" x14ac:dyDescent="0.25">
      <c r="A30" s="41">
        <f>Name!$E$7</f>
        <v>0</v>
      </c>
      <c r="B30" s="41">
        <v>16</v>
      </c>
      <c r="C30" s="168"/>
      <c r="D30" s="188" t="e">
        <f>VLOOKUP($C30,Name!$B$12:$R$67,2,FALSE)</f>
        <v>#N/A</v>
      </c>
      <c r="E30" s="148" t="e">
        <f>VLOOKUP($C30,Name!$B$12:$R$67,3,FALSE)</f>
        <v>#N/A</v>
      </c>
      <c r="F30" s="196" t="e">
        <f>VLOOKUP($C30,Name!$B$12:$R$67,4,FALSE)</f>
        <v>#N/A</v>
      </c>
      <c r="G30" s="233" t="s">
        <v>36</v>
      </c>
      <c r="H30" s="199" t="e">
        <f>VLOOKUP($C30,Name!$B$12:$R$67,6,FALSE)</f>
        <v>#N/A</v>
      </c>
      <c r="I30" s="147" t="e">
        <f>VLOOKUP($C30,Name!$B$12:$R$67,7,FALSE)</f>
        <v>#N/A</v>
      </c>
      <c r="J30" s="200" t="e">
        <f>VLOOKUP($C30,Name!$B$12:$R$67,8,FALSE)</f>
        <v>#N/A</v>
      </c>
      <c r="K30" s="148" t="e">
        <f>VLOOKUP($C30,Name!$B$12:$R$67,9,FALSE)</f>
        <v>#N/A</v>
      </c>
      <c r="L30" s="147" t="e">
        <f>VLOOKUP($C30,Name!$B$12:$R$67,10,FALSE)</f>
        <v>#N/A</v>
      </c>
      <c r="M30" s="147" t="e">
        <f>VLOOKUP($C30,Name!$B$12:$R$67,11,FALSE)</f>
        <v>#N/A</v>
      </c>
      <c r="N30" s="188" t="e">
        <f>VLOOKUP($C30,Name!$B$12:$R$67,12,FALSE)</f>
        <v>#N/A</v>
      </c>
      <c r="O30" s="148" t="e">
        <f>VLOOKUP($C30,Name!$B$12:$R$67,13,FALSE)</f>
        <v>#N/A</v>
      </c>
      <c r="P30" s="147" t="e">
        <f>VLOOKUP($C30,Name!$B$12:$R$67,14,FALSE)</f>
        <v>#N/A</v>
      </c>
      <c r="Q30" s="147" t="e">
        <f>VLOOKUP($C30,Name!$B$12:$R$67,15,FALSE)</f>
        <v>#N/A</v>
      </c>
      <c r="R30" s="148" t="e">
        <f>VLOOKUP($C30,Name!$B$12:$R$67,16,FALSE)</f>
        <v>#N/A</v>
      </c>
      <c r="S30" s="196" t="e">
        <f>VLOOKUP($C30,Name!$B$12:$R$67,17,FALSE)</f>
        <v>#N/A</v>
      </c>
      <c r="T30" s="83"/>
      <c r="U30" s="83"/>
      <c r="V30" s="83"/>
      <c r="W30" s="83"/>
      <c r="X30" s="173">
        <f t="shared" si="1"/>
        <v>0</v>
      </c>
      <c r="Y30" s="120"/>
      <c r="AA30" s="41">
        <f t="shared" si="0"/>
        <v>0</v>
      </c>
      <c r="AB30" s="41"/>
    </row>
    <row r="31" spans="1:28" ht="20.100000000000001" customHeight="1" x14ac:dyDescent="0.25">
      <c r="A31" s="41">
        <f>Name!$E$7</f>
        <v>0</v>
      </c>
      <c r="B31" s="41">
        <v>17</v>
      </c>
      <c r="C31" s="168"/>
      <c r="D31" s="188" t="e">
        <f>VLOOKUP($C31,Name!$B$12:$R$67,2,FALSE)</f>
        <v>#N/A</v>
      </c>
      <c r="E31" s="148" t="e">
        <f>VLOOKUP($C31,Name!$B$12:$R$67,3,FALSE)</f>
        <v>#N/A</v>
      </c>
      <c r="F31" s="196" t="e">
        <f>VLOOKUP($C31,Name!$B$12:$R$67,4,FALSE)</f>
        <v>#N/A</v>
      </c>
      <c r="G31" s="233" t="s">
        <v>36</v>
      </c>
      <c r="H31" s="199" t="e">
        <f>VLOOKUP($C31,Name!$B$12:$R$67,6,FALSE)</f>
        <v>#N/A</v>
      </c>
      <c r="I31" s="147" t="e">
        <f>VLOOKUP($C31,Name!$B$12:$R$67,7,FALSE)</f>
        <v>#N/A</v>
      </c>
      <c r="J31" s="200" t="e">
        <f>VLOOKUP($C31,Name!$B$12:$R$67,8,FALSE)</f>
        <v>#N/A</v>
      </c>
      <c r="K31" s="148" t="e">
        <f>VLOOKUP($C31,Name!$B$12:$R$67,9,FALSE)</f>
        <v>#N/A</v>
      </c>
      <c r="L31" s="147" t="e">
        <f>VLOOKUP($C31,Name!$B$12:$R$67,10,FALSE)</f>
        <v>#N/A</v>
      </c>
      <c r="M31" s="147" t="e">
        <f>VLOOKUP($C31,Name!$B$12:$R$67,11,FALSE)</f>
        <v>#N/A</v>
      </c>
      <c r="N31" s="188" t="e">
        <f>VLOOKUP($C31,Name!$B$12:$R$67,12,FALSE)</f>
        <v>#N/A</v>
      </c>
      <c r="O31" s="148" t="e">
        <f>VLOOKUP($C31,Name!$B$12:$R$67,13,FALSE)</f>
        <v>#N/A</v>
      </c>
      <c r="P31" s="147" t="e">
        <f>VLOOKUP($C31,Name!$B$12:$R$67,14,FALSE)</f>
        <v>#N/A</v>
      </c>
      <c r="Q31" s="147" t="e">
        <f>VLOOKUP($C31,Name!$B$12:$R$67,15,FALSE)</f>
        <v>#N/A</v>
      </c>
      <c r="R31" s="148" t="e">
        <f>VLOOKUP($C31,Name!$B$12:$R$67,16,FALSE)</f>
        <v>#N/A</v>
      </c>
      <c r="S31" s="196" t="e">
        <f>VLOOKUP($C31,Name!$B$12:$R$67,17,FALSE)</f>
        <v>#N/A</v>
      </c>
      <c r="T31" s="83"/>
      <c r="U31" s="83"/>
      <c r="V31" s="83"/>
      <c r="W31" s="83"/>
      <c r="X31" s="173">
        <f t="shared" si="1"/>
        <v>0</v>
      </c>
      <c r="Y31" s="120"/>
      <c r="AA31" s="41">
        <f t="shared" si="0"/>
        <v>0</v>
      </c>
      <c r="AB31" s="41"/>
    </row>
    <row r="32" spans="1:28" ht="20.100000000000001" customHeight="1" x14ac:dyDescent="0.25">
      <c r="A32" s="41">
        <f>Name!$E$7</f>
        <v>0</v>
      </c>
      <c r="B32" s="41">
        <v>18</v>
      </c>
      <c r="C32" s="168"/>
      <c r="D32" s="188" t="e">
        <f>VLOOKUP($C32,Name!$B$12:$R$67,2,FALSE)</f>
        <v>#N/A</v>
      </c>
      <c r="E32" s="148" t="e">
        <f>VLOOKUP($C32,Name!$B$12:$R$67,3,FALSE)</f>
        <v>#N/A</v>
      </c>
      <c r="F32" s="196" t="e">
        <f>VLOOKUP($C32,Name!$B$12:$R$67,4,FALSE)</f>
        <v>#N/A</v>
      </c>
      <c r="G32" s="233" t="s">
        <v>36</v>
      </c>
      <c r="H32" s="199" t="e">
        <f>VLOOKUP($C32,Name!$B$12:$R$67,6,FALSE)</f>
        <v>#N/A</v>
      </c>
      <c r="I32" s="147" t="e">
        <f>VLOOKUP($C32,Name!$B$12:$R$67,7,FALSE)</f>
        <v>#N/A</v>
      </c>
      <c r="J32" s="200" t="e">
        <f>VLOOKUP($C32,Name!$B$12:$R$67,8,FALSE)</f>
        <v>#N/A</v>
      </c>
      <c r="K32" s="148" t="e">
        <f>VLOOKUP($C32,Name!$B$12:$R$67,9,FALSE)</f>
        <v>#N/A</v>
      </c>
      <c r="L32" s="147" t="e">
        <f>VLOOKUP($C32,Name!$B$12:$R$67,10,FALSE)</f>
        <v>#N/A</v>
      </c>
      <c r="M32" s="147" t="e">
        <f>VLOOKUP($C32,Name!$B$12:$R$67,11,FALSE)</f>
        <v>#N/A</v>
      </c>
      <c r="N32" s="188" t="e">
        <f>VLOOKUP($C32,Name!$B$12:$R$67,12,FALSE)</f>
        <v>#N/A</v>
      </c>
      <c r="O32" s="148" t="e">
        <f>VLOOKUP($C32,Name!$B$12:$R$67,13,FALSE)</f>
        <v>#N/A</v>
      </c>
      <c r="P32" s="147" t="e">
        <f>VLOOKUP($C32,Name!$B$12:$R$67,14,FALSE)</f>
        <v>#N/A</v>
      </c>
      <c r="Q32" s="147" t="e">
        <f>VLOOKUP($C32,Name!$B$12:$R$67,15,FALSE)</f>
        <v>#N/A</v>
      </c>
      <c r="R32" s="148" t="e">
        <f>VLOOKUP($C32,Name!$B$12:$R$67,16,FALSE)</f>
        <v>#N/A</v>
      </c>
      <c r="S32" s="196" t="e">
        <f>VLOOKUP($C32,Name!$B$12:$R$67,17,FALSE)</f>
        <v>#N/A</v>
      </c>
      <c r="T32" s="83"/>
      <c r="U32" s="83"/>
      <c r="V32" s="83"/>
      <c r="W32" s="83"/>
      <c r="X32" s="173">
        <f t="shared" si="1"/>
        <v>0</v>
      </c>
      <c r="Y32" s="120"/>
      <c r="AA32" s="41">
        <f t="shared" si="0"/>
        <v>0</v>
      </c>
      <c r="AB32" s="41"/>
    </row>
    <row r="33" spans="1:28" ht="20.100000000000001" customHeight="1" x14ac:dyDescent="0.25">
      <c r="A33" s="41">
        <f>Name!$E$7</f>
        <v>0</v>
      </c>
      <c r="B33" s="41">
        <v>19</v>
      </c>
      <c r="C33" s="168"/>
      <c r="D33" s="188" t="e">
        <f>VLOOKUP($C33,Name!$B$12:$R$67,2,FALSE)</f>
        <v>#N/A</v>
      </c>
      <c r="E33" s="148" t="e">
        <f>VLOOKUP($C33,Name!$B$12:$R$67,3,FALSE)</f>
        <v>#N/A</v>
      </c>
      <c r="F33" s="196" t="e">
        <f>VLOOKUP($C33,Name!$B$12:$R$67,4,FALSE)</f>
        <v>#N/A</v>
      </c>
      <c r="G33" s="233" t="s">
        <v>36</v>
      </c>
      <c r="H33" s="199" t="e">
        <f>VLOOKUP($C33,Name!$B$12:$R$67,6,FALSE)</f>
        <v>#N/A</v>
      </c>
      <c r="I33" s="147" t="e">
        <f>VLOOKUP($C33,Name!$B$12:$R$67,7,FALSE)</f>
        <v>#N/A</v>
      </c>
      <c r="J33" s="200" t="e">
        <f>VLOOKUP($C33,Name!$B$12:$R$67,8,FALSE)</f>
        <v>#N/A</v>
      </c>
      <c r="K33" s="148" t="e">
        <f>VLOOKUP($C33,Name!$B$12:$R$67,9,FALSE)</f>
        <v>#N/A</v>
      </c>
      <c r="L33" s="147" t="e">
        <f>VLOOKUP($C33,Name!$B$12:$R$67,10,FALSE)</f>
        <v>#N/A</v>
      </c>
      <c r="M33" s="147" t="e">
        <f>VLOOKUP($C33,Name!$B$12:$R$67,11,FALSE)</f>
        <v>#N/A</v>
      </c>
      <c r="N33" s="188" t="e">
        <f>VLOOKUP($C33,Name!$B$12:$R$67,12,FALSE)</f>
        <v>#N/A</v>
      </c>
      <c r="O33" s="148" t="e">
        <f>VLOOKUP($C33,Name!$B$12:$R$67,13,FALSE)</f>
        <v>#N/A</v>
      </c>
      <c r="P33" s="147" t="e">
        <f>VLOOKUP($C33,Name!$B$12:$R$67,14,FALSE)</f>
        <v>#N/A</v>
      </c>
      <c r="Q33" s="147" t="e">
        <f>VLOOKUP($C33,Name!$B$12:$R$67,15,FALSE)</f>
        <v>#N/A</v>
      </c>
      <c r="R33" s="148" t="e">
        <f>VLOOKUP($C33,Name!$B$12:$R$67,16,FALSE)</f>
        <v>#N/A</v>
      </c>
      <c r="S33" s="196" t="e">
        <f>VLOOKUP($C33,Name!$B$12:$R$67,17,FALSE)</f>
        <v>#N/A</v>
      </c>
      <c r="T33" s="83"/>
      <c r="U33" s="83"/>
      <c r="V33" s="83"/>
      <c r="W33" s="83"/>
      <c r="X33" s="173">
        <f t="shared" si="1"/>
        <v>0</v>
      </c>
      <c r="Y33" s="120"/>
      <c r="AA33" s="41">
        <f t="shared" si="0"/>
        <v>0</v>
      </c>
      <c r="AB33" s="41"/>
    </row>
    <row r="34" spans="1:28" ht="20.100000000000001" customHeight="1" x14ac:dyDescent="0.25">
      <c r="A34" s="41">
        <f>Name!$E$7</f>
        <v>0</v>
      </c>
      <c r="B34" s="41">
        <v>20</v>
      </c>
      <c r="C34" s="168"/>
      <c r="D34" s="188" t="e">
        <f>VLOOKUP($C34,Name!$B$12:$R$67,2,FALSE)</f>
        <v>#N/A</v>
      </c>
      <c r="E34" s="148" t="e">
        <f>VLOOKUP($C34,Name!$B$12:$R$67,3,FALSE)</f>
        <v>#N/A</v>
      </c>
      <c r="F34" s="196" t="e">
        <f>VLOOKUP($C34,Name!$B$12:$R$67,4,FALSE)</f>
        <v>#N/A</v>
      </c>
      <c r="G34" s="233" t="s">
        <v>36</v>
      </c>
      <c r="H34" s="199" t="e">
        <f>VLOOKUP($C34,Name!$B$12:$R$67,6,FALSE)</f>
        <v>#N/A</v>
      </c>
      <c r="I34" s="147" t="e">
        <f>VLOOKUP($C34,Name!$B$12:$R$67,7,FALSE)</f>
        <v>#N/A</v>
      </c>
      <c r="J34" s="200" t="e">
        <f>VLOOKUP($C34,Name!$B$12:$R$67,8,FALSE)</f>
        <v>#N/A</v>
      </c>
      <c r="K34" s="148" t="e">
        <f>VLOOKUP($C34,Name!$B$12:$R$67,9,FALSE)</f>
        <v>#N/A</v>
      </c>
      <c r="L34" s="147" t="e">
        <f>VLOOKUP($C34,Name!$B$12:$R$67,10,FALSE)</f>
        <v>#N/A</v>
      </c>
      <c r="M34" s="147" t="e">
        <f>VLOOKUP($C34,Name!$B$12:$R$67,11,FALSE)</f>
        <v>#N/A</v>
      </c>
      <c r="N34" s="188" t="e">
        <f>VLOOKUP($C34,Name!$B$12:$R$67,12,FALSE)</f>
        <v>#N/A</v>
      </c>
      <c r="O34" s="148" t="e">
        <f>VLOOKUP($C34,Name!$B$12:$R$67,13,FALSE)</f>
        <v>#N/A</v>
      </c>
      <c r="P34" s="147" t="e">
        <f>VLOOKUP($C34,Name!$B$12:$R$67,14,FALSE)</f>
        <v>#N/A</v>
      </c>
      <c r="Q34" s="147" t="e">
        <f>VLOOKUP($C34,Name!$B$12:$R$67,15,FALSE)</f>
        <v>#N/A</v>
      </c>
      <c r="R34" s="148" t="e">
        <f>VLOOKUP($C34,Name!$B$12:$R$67,16,FALSE)</f>
        <v>#N/A</v>
      </c>
      <c r="S34" s="196" t="e">
        <f>VLOOKUP($C34,Name!$B$12:$R$67,17,FALSE)</f>
        <v>#N/A</v>
      </c>
      <c r="T34" s="83"/>
      <c r="U34" s="83"/>
      <c r="V34" s="83"/>
      <c r="W34" s="83"/>
      <c r="X34" s="173">
        <f t="shared" si="1"/>
        <v>0</v>
      </c>
      <c r="Y34" s="120"/>
      <c r="AA34" s="41">
        <f t="shared" si="0"/>
        <v>0</v>
      </c>
      <c r="AB34" s="41"/>
    </row>
    <row r="35" spans="1:28" ht="20.100000000000001" customHeight="1" x14ac:dyDescent="0.25">
      <c r="A35" s="41">
        <f>Name!$E$7</f>
        <v>0</v>
      </c>
      <c r="B35" s="41">
        <v>21</v>
      </c>
      <c r="C35" s="168"/>
      <c r="D35" s="188" t="e">
        <f>VLOOKUP($C35,Name!$B$12:$R$67,2,FALSE)</f>
        <v>#N/A</v>
      </c>
      <c r="E35" s="148" t="e">
        <f>VLOOKUP($C35,Name!$B$12:$R$67,3,FALSE)</f>
        <v>#N/A</v>
      </c>
      <c r="F35" s="196" t="e">
        <f>VLOOKUP($C35,Name!$B$12:$R$67,4,FALSE)</f>
        <v>#N/A</v>
      </c>
      <c r="G35" s="233" t="s">
        <v>36</v>
      </c>
      <c r="H35" s="199" t="e">
        <f>VLOOKUP($C35,Name!$B$12:$R$67,6,FALSE)</f>
        <v>#N/A</v>
      </c>
      <c r="I35" s="147" t="e">
        <f>VLOOKUP($C35,Name!$B$12:$R$67,7,FALSE)</f>
        <v>#N/A</v>
      </c>
      <c r="J35" s="200" t="e">
        <f>VLOOKUP($C35,Name!$B$12:$R$67,8,FALSE)</f>
        <v>#N/A</v>
      </c>
      <c r="K35" s="148" t="e">
        <f>VLOOKUP($C35,Name!$B$12:$R$67,9,FALSE)</f>
        <v>#N/A</v>
      </c>
      <c r="L35" s="147" t="e">
        <f>VLOOKUP($C35,Name!$B$12:$R$67,10,FALSE)</f>
        <v>#N/A</v>
      </c>
      <c r="M35" s="147" t="e">
        <f>VLOOKUP($C35,Name!$B$12:$R$67,11,FALSE)</f>
        <v>#N/A</v>
      </c>
      <c r="N35" s="188" t="e">
        <f>VLOOKUP($C35,Name!$B$12:$R$67,12,FALSE)</f>
        <v>#N/A</v>
      </c>
      <c r="O35" s="148" t="e">
        <f>VLOOKUP($C35,Name!$B$12:$R$67,13,FALSE)</f>
        <v>#N/A</v>
      </c>
      <c r="P35" s="147" t="e">
        <f>VLOOKUP($C35,Name!$B$12:$R$67,14,FALSE)</f>
        <v>#N/A</v>
      </c>
      <c r="Q35" s="147" t="e">
        <f>VLOOKUP($C35,Name!$B$12:$R$67,15,FALSE)</f>
        <v>#N/A</v>
      </c>
      <c r="R35" s="148" t="e">
        <f>VLOOKUP($C35,Name!$B$12:$R$67,16,FALSE)</f>
        <v>#N/A</v>
      </c>
      <c r="S35" s="196" t="e">
        <f>VLOOKUP($C35,Name!$B$12:$R$67,17,FALSE)</f>
        <v>#N/A</v>
      </c>
      <c r="T35" s="83"/>
      <c r="U35" s="83"/>
      <c r="V35" s="83"/>
      <c r="W35" s="83"/>
      <c r="X35" s="173">
        <f t="shared" si="1"/>
        <v>0</v>
      </c>
      <c r="Y35" s="120"/>
      <c r="AA35" s="41">
        <f t="shared" si="0"/>
        <v>0</v>
      </c>
      <c r="AB35" s="41"/>
    </row>
    <row r="36" spans="1:28" ht="20.100000000000001" customHeight="1" x14ac:dyDescent="0.25">
      <c r="A36" s="41">
        <f>Name!$E$7</f>
        <v>0</v>
      </c>
      <c r="B36" s="41">
        <v>22</v>
      </c>
      <c r="C36" s="168"/>
      <c r="D36" s="188" t="e">
        <f>VLOOKUP($C36,Name!$B$12:$R$67,2,FALSE)</f>
        <v>#N/A</v>
      </c>
      <c r="E36" s="148" t="e">
        <f>VLOOKUP($C36,Name!$B$12:$R$67,3,FALSE)</f>
        <v>#N/A</v>
      </c>
      <c r="F36" s="196" t="e">
        <f>VLOOKUP($C36,Name!$B$12:$R$67,4,FALSE)</f>
        <v>#N/A</v>
      </c>
      <c r="G36" s="233" t="s">
        <v>36</v>
      </c>
      <c r="H36" s="199" t="e">
        <f>VLOOKUP($C36,Name!$B$12:$R$67,6,FALSE)</f>
        <v>#N/A</v>
      </c>
      <c r="I36" s="147" t="e">
        <f>VLOOKUP($C36,Name!$B$12:$R$67,7,FALSE)</f>
        <v>#N/A</v>
      </c>
      <c r="J36" s="200" t="e">
        <f>VLOOKUP($C36,Name!$B$12:$R$67,8,FALSE)</f>
        <v>#N/A</v>
      </c>
      <c r="K36" s="148" t="e">
        <f>VLOOKUP($C36,Name!$B$12:$R$67,9,FALSE)</f>
        <v>#N/A</v>
      </c>
      <c r="L36" s="147" t="e">
        <f>VLOOKUP($C36,Name!$B$12:$R$67,10,FALSE)</f>
        <v>#N/A</v>
      </c>
      <c r="M36" s="147" t="e">
        <f>VLOOKUP($C36,Name!$B$12:$R$67,11,FALSE)</f>
        <v>#N/A</v>
      </c>
      <c r="N36" s="188" t="e">
        <f>VLOOKUP($C36,Name!$B$12:$R$67,12,FALSE)</f>
        <v>#N/A</v>
      </c>
      <c r="O36" s="148" t="e">
        <f>VLOOKUP($C36,Name!$B$12:$R$67,13,FALSE)</f>
        <v>#N/A</v>
      </c>
      <c r="P36" s="147" t="e">
        <f>VLOOKUP($C36,Name!$B$12:$R$67,14,FALSE)</f>
        <v>#N/A</v>
      </c>
      <c r="Q36" s="147" t="e">
        <f>VLOOKUP($C36,Name!$B$12:$R$67,15,FALSE)</f>
        <v>#N/A</v>
      </c>
      <c r="R36" s="148" t="e">
        <f>VLOOKUP($C36,Name!$B$12:$R$67,16,FALSE)</f>
        <v>#N/A</v>
      </c>
      <c r="S36" s="196" t="e">
        <f>VLOOKUP($C36,Name!$B$12:$R$67,17,FALSE)</f>
        <v>#N/A</v>
      </c>
      <c r="T36" s="83"/>
      <c r="U36" s="83"/>
      <c r="V36" s="83"/>
      <c r="W36" s="83"/>
      <c r="X36" s="173">
        <f t="shared" si="1"/>
        <v>0</v>
      </c>
      <c r="Y36" s="120"/>
      <c r="AA36" s="41">
        <f t="shared" si="0"/>
        <v>0</v>
      </c>
      <c r="AB36" s="41"/>
    </row>
    <row r="37" spans="1:28" ht="20.100000000000001" customHeight="1" x14ac:dyDescent="0.25">
      <c r="A37" s="41">
        <f>Name!$E$7</f>
        <v>0</v>
      </c>
      <c r="B37" s="41">
        <v>23</v>
      </c>
      <c r="C37" s="168"/>
      <c r="D37" s="188" t="e">
        <f>VLOOKUP($C37,Name!$B$12:$R$67,2,FALSE)</f>
        <v>#N/A</v>
      </c>
      <c r="E37" s="148" t="e">
        <f>VLOOKUP($C37,Name!$B$12:$R$67,3,FALSE)</f>
        <v>#N/A</v>
      </c>
      <c r="F37" s="196" t="e">
        <f>VLOOKUP($C37,Name!$B$12:$R$67,4,FALSE)</f>
        <v>#N/A</v>
      </c>
      <c r="G37" s="233" t="s">
        <v>36</v>
      </c>
      <c r="H37" s="199" t="e">
        <f>VLOOKUP($C37,Name!$B$12:$R$67,6,FALSE)</f>
        <v>#N/A</v>
      </c>
      <c r="I37" s="147" t="e">
        <f>VLOOKUP($C37,Name!$B$12:$R$67,7,FALSE)</f>
        <v>#N/A</v>
      </c>
      <c r="J37" s="200" t="e">
        <f>VLOOKUP($C37,Name!$B$12:$R$67,8,FALSE)</f>
        <v>#N/A</v>
      </c>
      <c r="K37" s="148" t="e">
        <f>VLOOKUP($C37,Name!$B$12:$R$67,9,FALSE)</f>
        <v>#N/A</v>
      </c>
      <c r="L37" s="147" t="e">
        <f>VLOOKUP($C37,Name!$B$12:$R$67,10,FALSE)</f>
        <v>#N/A</v>
      </c>
      <c r="M37" s="147" t="e">
        <f>VLOOKUP($C37,Name!$B$12:$R$67,11,FALSE)</f>
        <v>#N/A</v>
      </c>
      <c r="N37" s="188" t="e">
        <f>VLOOKUP($C37,Name!$B$12:$R$67,12,FALSE)</f>
        <v>#N/A</v>
      </c>
      <c r="O37" s="148" t="e">
        <f>VLOOKUP($C37,Name!$B$12:$R$67,13,FALSE)</f>
        <v>#N/A</v>
      </c>
      <c r="P37" s="147" t="e">
        <f>VLOOKUP($C37,Name!$B$12:$R$67,14,FALSE)</f>
        <v>#N/A</v>
      </c>
      <c r="Q37" s="147" t="e">
        <f>VLOOKUP($C37,Name!$B$12:$R$67,15,FALSE)</f>
        <v>#N/A</v>
      </c>
      <c r="R37" s="148" t="e">
        <f>VLOOKUP($C37,Name!$B$12:$R$67,16,FALSE)</f>
        <v>#N/A</v>
      </c>
      <c r="S37" s="196" t="e">
        <f>VLOOKUP($C37,Name!$B$12:$R$67,17,FALSE)</f>
        <v>#N/A</v>
      </c>
      <c r="T37" s="83"/>
      <c r="U37" s="83"/>
      <c r="V37" s="83"/>
      <c r="W37" s="83"/>
      <c r="X37" s="173">
        <f t="shared" si="1"/>
        <v>0</v>
      </c>
      <c r="Y37" s="120"/>
      <c r="AA37" s="41">
        <f t="shared" si="0"/>
        <v>0</v>
      </c>
      <c r="AB37" s="41"/>
    </row>
    <row r="38" spans="1:28" ht="20.100000000000001" customHeight="1" x14ac:dyDescent="0.25">
      <c r="A38" s="41">
        <f>Name!$E$7</f>
        <v>0</v>
      </c>
      <c r="B38" s="41">
        <v>24</v>
      </c>
      <c r="C38" s="168"/>
      <c r="D38" s="188" t="e">
        <f>VLOOKUP($C38,Name!$B$12:$R$67,2,FALSE)</f>
        <v>#N/A</v>
      </c>
      <c r="E38" s="148" t="e">
        <f>VLOOKUP($C38,Name!$B$12:$R$67,3,FALSE)</f>
        <v>#N/A</v>
      </c>
      <c r="F38" s="196" t="e">
        <f>VLOOKUP($C38,Name!$B$12:$R$67,4,FALSE)</f>
        <v>#N/A</v>
      </c>
      <c r="G38" s="233" t="s">
        <v>36</v>
      </c>
      <c r="H38" s="199" t="e">
        <f>VLOOKUP($C38,Name!$B$12:$R$67,6,FALSE)</f>
        <v>#N/A</v>
      </c>
      <c r="I38" s="147" t="e">
        <f>VLOOKUP($C38,Name!$B$12:$R$67,7,FALSE)</f>
        <v>#N/A</v>
      </c>
      <c r="J38" s="200" t="e">
        <f>VLOOKUP($C38,Name!$B$12:$R$67,8,FALSE)</f>
        <v>#N/A</v>
      </c>
      <c r="K38" s="148" t="e">
        <f>VLOOKUP($C38,Name!$B$12:$R$67,9,FALSE)</f>
        <v>#N/A</v>
      </c>
      <c r="L38" s="147" t="e">
        <f>VLOOKUP($C38,Name!$B$12:$R$67,10,FALSE)</f>
        <v>#N/A</v>
      </c>
      <c r="M38" s="147" t="e">
        <f>VLOOKUP($C38,Name!$B$12:$R$67,11,FALSE)</f>
        <v>#N/A</v>
      </c>
      <c r="N38" s="188" t="e">
        <f>VLOOKUP($C38,Name!$B$12:$R$67,12,FALSE)</f>
        <v>#N/A</v>
      </c>
      <c r="O38" s="148" t="e">
        <f>VLOOKUP($C38,Name!$B$12:$R$67,13,FALSE)</f>
        <v>#N/A</v>
      </c>
      <c r="P38" s="147" t="e">
        <f>VLOOKUP($C38,Name!$B$12:$R$67,14,FALSE)</f>
        <v>#N/A</v>
      </c>
      <c r="Q38" s="147" t="e">
        <f>VLOOKUP($C38,Name!$B$12:$R$67,15,FALSE)</f>
        <v>#N/A</v>
      </c>
      <c r="R38" s="148" t="e">
        <f>VLOOKUP($C38,Name!$B$12:$R$67,16,FALSE)</f>
        <v>#N/A</v>
      </c>
      <c r="S38" s="196" t="e">
        <f>VLOOKUP($C38,Name!$B$12:$R$67,17,FALSE)</f>
        <v>#N/A</v>
      </c>
      <c r="T38" s="83"/>
      <c r="U38" s="83"/>
      <c r="V38" s="83"/>
      <c r="W38" s="83"/>
      <c r="X38" s="173">
        <f t="shared" si="1"/>
        <v>0</v>
      </c>
      <c r="Y38" s="120"/>
      <c r="AA38" s="41">
        <f t="shared" si="0"/>
        <v>0</v>
      </c>
      <c r="AB38" s="41"/>
    </row>
    <row r="39" spans="1:28" ht="20.100000000000001" customHeight="1" x14ac:dyDescent="0.25">
      <c r="A39" s="41">
        <f>Name!$E$7</f>
        <v>0</v>
      </c>
      <c r="B39" s="41">
        <v>25</v>
      </c>
      <c r="C39" s="168"/>
      <c r="D39" s="188" t="e">
        <f>VLOOKUP($C39,Name!$B$12:$R$67,2,FALSE)</f>
        <v>#N/A</v>
      </c>
      <c r="E39" s="148" t="e">
        <f>VLOOKUP($C39,Name!$B$12:$R$67,3,FALSE)</f>
        <v>#N/A</v>
      </c>
      <c r="F39" s="196" t="e">
        <f>VLOOKUP($C39,Name!$B$12:$R$67,4,FALSE)</f>
        <v>#N/A</v>
      </c>
      <c r="G39" s="233" t="s">
        <v>36</v>
      </c>
      <c r="H39" s="199" t="e">
        <f>VLOOKUP($C39,Name!$B$12:$R$67,6,FALSE)</f>
        <v>#N/A</v>
      </c>
      <c r="I39" s="147" t="e">
        <f>VLOOKUP($C39,Name!$B$12:$R$67,7,FALSE)</f>
        <v>#N/A</v>
      </c>
      <c r="J39" s="200" t="e">
        <f>VLOOKUP($C39,Name!$B$12:$R$67,8,FALSE)</f>
        <v>#N/A</v>
      </c>
      <c r="K39" s="148" t="e">
        <f>VLOOKUP($C39,Name!$B$12:$R$67,9,FALSE)</f>
        <v>#N/A</v>
      </c>
      <c r="L39" s="147" t="e">
        <f>VLOOKUP($C39,Name!$B$12:$R$67,10,FALSE)</f>
        <v>#N/A</v>
      </c>
      <c r="M39" s="147" t="e">
        <f>VLOOKUP($C39,Name!$B$12:$R$67,11,FALSE)</f>
        <v>#N/A</v>
      </c>
      <c r="N39" s="188" t="e">
        <f>VLOOKUP($C39,Name!$B$12:$R$67,12,FALSE)</f>
        <v>#N/A</v>
      </c>
      <c r="O39" s="148" t="e">
        <f>VLOOKUP($C39,Name!$B$12:$R$67,13,FALSE)</f>
        <v>#N/A</v>
      </c>
      <c r="P39" s="147" t="e">
        <f>VLOOKUP($C39,Name!$B$12:$R$67,14,FALSE)</f>
        <v>#N/A</v>
      </c>
      <c r="Q39" s="147" t="e">
        <f>VLOOKUP($C39,Name!$B$12:$R$67,15,FALSE)</f>
        <v>#N/A</v>
      </c>
      <c r="R39" s="148" t="e">
        <f>VLOOKUP($C39,Name!$B$12:$R$67,16,FALSE)</f>
        <v>#N/A</v>
      </c>
      <c r="S39" s="196" t="e">
        <f>VLOOKUP($C39,Name!$B$12:$R$67,17,FALSE)</f>
        <v>#N/A</v>
      </c>
      <c r="T39" s="83"/>
      <c r="U39" s="83"/>
      <c r="V39" s="83"/>
      <c r="W39" s="83"/>
      <c r="X39" s="173">
        <f t="shared" si="1"/>
        <v>0</v>
      </c>
      <c r="Y39" s="120"/>
      <c r="AA39" s="41">
        <f t="shared" si="0"/>
        <v>0</v>
      </c>
      <c r="AB39" s="41"/>
    </row>
    <row r="40" spans="1:28" ht="20.100000000000001" customHeight="1" x14ac:dyDescent="0.25">
      <c r="A40" s="41">
        <f>Name!$E$7</f>
        <v>0</v>
      </c>
      <c r="B40" s="41">
        <v>26</v>
      </c>
      <c r="C40" s="168"/>
      <c r="D40" s="188" t="e">
        <f>VLOOKUP($C40,Name!$B$12:$R$67,2,FALSE)</f>
        <v>#N/A</v>
      </c>
      <c r="E40" s="148" t="e">
        <f>VLOOKUP($C40,Name!$B$12:$R$67,3,FALSE)</f>
        <v>#N/A</v>
      </c>
      <c r="F40" s="196" t="e">
        <f>VLOOKUP($C40,Name!$B$12:$R$67,4,FALSE)</f>
        <v>#N/A</v>
      </c>
      <c r="G40" s="233" t="s">
        <v>36</v>
      </c>
      <c r="H40" s="199" t="e">
        <f>VLOOKUP($C40,Name!$B$12:$R$67,6,FALSE)</f>
        <v>#N/A</v>
      </c>
      <c r="I40" s="147" t="e">
        <f>VLOOKUP($C40,Name!$B$12:$R$67,7,FALSE)</f>
        <v>#N/A</v>
      </c>
      <c r="J40" s="200" t="e">
        <f>VLOOKUP($C40,Name!$B$12:$R$67,8,FALSE)</f>
        <v>#N/A</v>
      </c>
      <c r="K40" s="148" t="e">
        <f>VLOOKUP($C40,Name!$B$12:$R$67,9,FALSE)</f>
        <v>#N/A</v>
      </c>
      <c r="L40" s="147" t="e">
        <f>VLOOKUP($C40,Name!$B$12:$R$67,10,FALSE)</f>
        <v>#N/A</v>
      </c>
      <c r="M40" s="147" t="e">
        <f>VLOOKUP($C40,Name!$B$12:$R$67,11,FALSE)</f>
        <v>#N/A</v>
      </c>
      <c r="N40" s="188" t="e">
        <f>VLOOKUP($C40,Name!$B$12:$R$67,12,FALSE)</f>
        <v>#N/A</v>
      </c>
      <c r="O40" s="148" t="e">
        <f>VLOOKUP($C40,Name!$B$12:$R$67,13,FALSE)</f>
        <v>#N/A</v>
      </c>
      <c r="P40" s="147" t="e">
        <f>VLOOKUP($C40,Name!$B$12:$R$67,14,FALSE)</f>
        <v>#N/A</v>
      </c>
      <c r="Q40" s="147" t="e">
        <f>VLOOKUP($C40,Name!$B$12:$R$67,15,FALSE)</f>
        <v>#N/A</v>
      </c>
      <c r="R40" s="148" t="e">
        <f>VLOOKUP($C40,Name!$B$12:$R$67,16,FALSE)</f>
        <v>#N/A</v>
      </c>
      <c r="S40" s="196" t="e">
        <f>VLOOKUP($C40,Name!$B$12:$R$67,17,FALSE)</f>
        <v>#N/A</v>
      </c>
      <c r="T40" s="83"/>
      <c r="U40" s="83"/>
      <c r="V40" s="83"/>
      <c r="W40" s="83"/>
      <c r="X40" s="173">
        <f t="shared" si="1"/>
        <v>0</v>
      </c>
      <c r="Y40" s="120"/>
      <c r="AA40" s="41">
        <f t="shared" si="0"/>
        <v>0</v>
      </c>
      <c r="AB40" s="41"/>
    </row>
    <row r="41" spans="1:28" ht="20.100000000000001" customHeight="1" x14ac:dyDescent="0.25">
      <c r="A41" s="41">
        <f>Name!$E$7</f>
        <v>0</v>
      </c>
      <c r="B41" s="41">
        <v>27</v>
      </c>
      <c r="C41" s="168"/>
      <c r="D41" s="188" t="e">
        <f>VLOOKUP($C41,Name!$B$12:$R$67,2,FALSE)</f>
        <v>#N/A</v>
      </c>
      <c r="E41" s="148" t="e">
        <f>VLOOKUP($C41,Name!$B$12:$R$67,3,FALSE)</f>
        <v>#N/A</v>
      </c>
      <c r="F41" s="196" t="e">
        <f>VLOOKUP($C41,Name!$B$12:$R$67,4,FALSE)</f>
        <v>#N/A</v>
      </c>
      <c r="G41" s="233" t="s">
        <v>36</v>
      </c>
      <c r="H41" s="199" t="e">
        <f>VLOOKUP($C41,Name!$B$12:$R$67,6,FALSE)</f>
        <v>#N/A</v>
      </c>
      <c r="I41" s="147" t="e">
        <f>VLOOKUP($C41,Name!$B$12:$R$67,7,FALSE)</f>
        <v>#N/A</v>
      </c>
      <c r="J41" s="200" t="e">
        <f>VLOOKUP($C41,Name!$B$12:$R$67,8,FALSE)</f>
        <v>#N/A</v>
      </c>
      <c r="K41" s="148" t="e">
        <f>VLOOKUP($C41,Name!$B$12:$R$67,9,FALSE)</f>
        <v>#N/A</v>
      </c>
      <c r="L41" s="147" t="e">
        <f>VLOOKUP($C41,Name!$B$12:$R$67,10,FALSE)</f>
        <v>#N/A</v>
      </c>
      <c r="M41" s="147" t="e">
        <f>VLOOKUP($C41,Name!$B$12:$R$67,11,FALSE)</f>
        <v>#N/A</v>
      </c>
      <c r="N41" s="188" t="e">
        <f>VLOOKUP($C41,Name!$B$12:$R$67,12,FALSE)</f>
        <v>#N/A</v>
      </c>
      <c r="O41" s="148" t="e">
        <f>VLOOKUP($C41,Name!$B$12:$R$67,13,FALSE)</f>
        <v>#N/A</v>
      </c>
      <c r="P41" s="147" t="e">
        <f>VLOOKUP($C41,Name!$B$12:$R$67,14,FALSE)</f>
        <v>#N/A</v>
      </c>
      <c r="Q41" s="147" t="e">
        <f>VLOOKUP($C41,Name!$B$12:$R$67,15,FALSE)</f>
        <v>#N/A</v>
      </c>
      <c r="R41" s="148" t="e">
        <f>VLOOKUP($C41,Name!$B$12:$R$67,16,FALSE)</f>
        <v>#N/A</v>
      </c>
      <c r="S41" s="196" t="e">
        <f>VLOOKUP($C41,Name!$B$12:$R$67,17,FALSE)</f>
        <v>#N/A</v>
      </c>
      <c r="T41" s="83"/>
      <c r="U41" s="83"/>
      <c r="V41" s="83"/>
      <c r="W41" s="83"/>
      <c r="X41" s="173">
        <f t="shared" si="1"/>
        <v>0</v>
      </c>
      <c r="Y41" s="120"/>
      <c r="AA41" s="41">
        <f t="shared" si="0"/>
        <v>0</v>
      </c>
      <c r="AB41" s="41"/>
    </row>
    <row r="42" spans="1:28" ht="20.100000000000001" customHeight="1" x14ac:dyDescent="0.25">
      <c r="A42" s="41">
        <f>Name!$E$7</f>
        <v>0</v>
      </c>
      <c r="B42" s="41">
        <v>28</v>
      </c>
      <c r="C42" s="168"/>
      <c r="D42" s="188" t="e">
        <f>VLOOKUP($C42,Name!$B$12:$R$67,2,FALSE)</f>
        <v>#N/A</v>
      </c>
      <c r="E42" s="148" t="e">
        <f>VLOOKUP($C42,Name!$B$12:$R$67,3,FALSE)</f>
        <v>#N/A</v>
      </c>
      <c r="F42" s="196" t="e">
        <f>VLOOKUP($C42,Name!$B$12:$R$67,4,FALSE)</f>
        <v>#N/A</v>
      </c>
      <c r="G42" s="233" t="s">
        <v>36</v>
      </c>
      <c r="H42" s="199" t="e">
        <f>VLOOKUP($C42,Name!$B$12:$R$67,6,FALSE)</f>
        <v>#N/A</v>
      </c>
      <c r="I42" s="147" t="e">
        <f>VLOOKUP($C42,Name!$B$12:$R$67,7,FALSE)</f>
        <v>#N/A</v>
      </c>
      <c r="J42" s="200" t="e">
        <f>VLOOKUP($C42,Name!$B$12:$R$67,8,FALSE)</f>
        <v>#N/A</v>
      </c>
      <c r="K42" s="148" t="e">
        <f>VLOOKUP($C42,Name!$B$12:$R$67,9,FALSE)</f>
        <v>#N/A</v>
      </c>
      <c r="L42" s="147" t="e">
        <f>VLOOKUP($C42,Name!$B$12:$R$67,10,FALSE)</f>
        <v>#N/A</v>
      </c>
      <c r="M42" s="147" t="e">
        <f>VLOOKUP($C42,Name!$B$12:$R$67,11,FALSE)</f>
        <v>#N/A</v>
      </c>
      <c r="N42" s="188" t="e">
        <f>VLOOKUP($C42,Name!$B$12:$R$67,12,FALSE)</f>
        <v>#N/A</v>
      </c>
      <c r="O42" s="148" t="e">
        <f>VLOOKUP($C42,Name!$B$12:$R$67,13,FALSE)</f>
        <v>#N/A</v>
      </c>
      <c r="P42" s="147" t="e">
        <f>VLOOKUP($C42,Name!$B$12:$R$67,14,FALSE)</f>
        <v>#N/A</v>
      </c>
      <c r="Q42" s="147" t="e">
        <f>VLOOKUP($C42,Name!$B$12:$R$67,15,FALSE)</f>
        <v>#N/A</v>
      </c>
      <c r="R42" s="148" t="e">
        <f>VLOOKUP($C42,Name!$B$12:$R$67,16,FALSE)</f>
        <v>#N/A</v>
      </c>
      <c r="S42" s="196" t="e">
        <f>VLOOKUP($C42,Name!$B$12:$R$67,17,FALSE)</f>
        <v>#N/A</v>
      </c>
      <c r="T42" s="83"/>
      <c r="U42" s="83"/>
      <c r="V42" s="83"/>
      <c r="W42" s="83"/>
      <c r="X42" s="173">
        <f t="shared" si="1"/>
        <v>0</v>
      </c>
      <c r="Y42" s="120"/>
      <c r="AA42" s="41">
        <f t="shared" si="0"/>
        <v>0</v>
      </c>
      <c r="AB42" s="41"/>
    </row>
    <row r="43" spans="1:28" ht="20.100000000000001" customHeight="1" x14ac:dyDescent="0.25">
      <c r="A43" s="41">
        <f>Name!$E$7</f>
        <v>0</v>
      </c>
      <c r="B43" s="41">
        <v>29</v>
      </c>
      <c r="C43" s="168"/>
      <c r="D43" s="188" t="e">
        <f>VLOOKUP($C43,Name!$B$12:$R$67,2,FALSE)</f>
        <v>#N/A</v>
      </c>
      <c r="E43" s="148" t="e">
        <f>VLOOKUP($C43,Name!$B$12:$R$67,3,FALSE)</f>
        <v>#N/A</v>
      </c>
      <c r="F43" s="196" t="e">
        <f>VLOOKUP($C43,Name!$B$12:$R$67,4,FALSE)</f>
        <v>#N/A</v>
      </c>
      <c r="G43" s="233" t="s">
        <v>36</v>
      </c>
      <c r="H43" s="199" t="e">
        <f>VLOOKUP($C43,Name!$B$12:$R$67,6,FALSE)</f>
        <v>#N/A</v>
      </c>
      <c r="I43" s="147" t="e">
        <f>VLOOKUP($C43,Name!$B$12:$R$67,7,FALSE)</f>
        <v>#N/A</v>
      </c>
      <c r="J43" s="200" t="e">
        <f>VLOOKUP($C43,Name!$B$12:$R$67,8,FALSE)</f>
        <v>#N/A</v>
      </c>
      <c r="K43" s="148" t="e">
        <f>VLOOKUP($C43,Name!$B$12:$R$67,9,FALSE)</f>
        <v>#N/A</v>
      </c>
      <c r="L43" s="147" t="e">
        <f>VLOOKUP($C43,Name!$B$12:$R$67,10,FALSE)</f>
        <v>#N/A</v>
      </c>
      <c r="M43" s="147" t="e">
        <f>VLOOKUP($C43,Name!$B$12:$R$67,11,FALSE)</f>
        <v>#N/A</v>
      </c>
      <c r="N43" s="188" t="e">
        <f>VLOOKUP($C43,Name!$B$12:$R$67,12,FALSE)</f>
        <v>#N/A</v>
      </c>
      <c r="O43" s="148" t="e">
        <f>VLOOKUP($C43,Name!$B$12:$R$67,13,FALSE)</f>
        <v>#N/A</v>
      </c>
      <c r="P43" s="147" t="e">
        <f>VLOOKUP($C43,Name!$B$12:$R$67,14,FALSE)</f>
        <v>#N/A</v>
      </c>
      <c r="Q43" s="147" t="e">
        <f>VLOOKUP($C43,Name!$B$12:$R$67,15,FALSE)</f>
        <v>#N/A</v>
      </c>
      <c r="R43" s="148" t="e">
        <f>VLOOKUP($C43,Name!$B$12:$R$67,16,FALSE)</f>
        <v>#N/A</v>
      </c>
      <c r="S43" s="196" t="e">
        <f>VLOOKUP($C43,Name!$B$12:$R$67,17,FALSE)</f>
        <v>#N/A</v>
      </c>
      <c r="T43" s="83"/>
      <c r="U43" s="83"/>
      <c r="V43" s="83"/>
      <c r="W43" s="83"/>
      <c r="X43" s="173">
        <f t="shared" si="1"/>
        <v>0</v>
      </c>
      <c r="Y43" s="120"/>
      <c r="AA43" s="41">
        <f t="shared" si="0"/>
        <v>0</v>
      </c>
      <c r="AB43" s="41"/>
    </row>
    <row r="44" spans="1:28" ht="20.100000000000001" customHeight="1" thickBot="1" x14ac:dyDescent="0.3">
      <c r="A44" s="41">
        <f>Name!$E$7</f>
        <v>0</v>
      </c>
      <c r="B44" s="23">
        <v>30</v>
      </c>
      <c r="C44" s="171"/>
      <c r="D44" s="188" t="e">
        <f>VLOOKUP($C44,Name!$B$12:$R$67,2,FALSE)</f>
        <v>#N/A</v>
      </c>
      <c r="E44" s="148" t="e">
        <f>VLOOKUP($C44,Name!$B$12:$R$67,3,FALSE)</f>
        <v>#N/A</v>
      </c>
      <c r="F44" s="196" t="e">
        <f>VLOOKUP($C44,Name!$B$12:$R$67,4,FALSE)</f>
        <v>#N/A</v>
      </c>
      <c r="G44" s="233" t="s">
        <v>36</v>
      </c>
      <c r="H44" s="199" t="e">
        <f>VLOOKUP($C44,Name!$B$12:$R$67,6,FALSE)</f>
        <v>#N/A</v>
      </c>
      <c r="I44" s="147" t="e">
        <f>VLOOKUP($C44,Name!$B$12:$R$67,7,FALSE)</f>
        <v>#N/A</v>
      </c>
      <c r="J44" s="200" t="e">
        <f>VLOOKUP($C44,Name!$B$12:$R$67,8,FALSE)</f>
        <v>#N/A</v>
      </c>
      <c r="K44" s="148" t="e">
        <f>VLOOKUP($C44,Name!$B$12:$R$67,9,FALSE)</f>
        <v>#N/A</v>
      </c>
      <c r="L44" s="147" t="e">
        <f>VLOOKUP($C44,Name!$B$12:$R$67,10,FALSE)</f>
        <v>#N/A</v>
      </c>
      <c r="M44" s="147" t="e">
        <f>VLOOKUP($C44,Name!$B$12:$R$67,11,FALSE)</f>
        <v>#N/A</v>
      </c>
      <c r="N44" s="188" t="e">
        <f>VLOOKUP($C44,Name!$B$12:$R$67,12,FALSE)</f>
        <v>#N/A</v>
      </c>
      <c r="O44" s="148" t="e">
        <f>VLOOKUP($C44,Name!$B$12:$R$67,13,FALSE)</f>
        <v>#N/A</v>
      </c>
      <c r="P44" s="147" t="e">
        <f>VLOOKUP($C44,Name!$B$12:$R$67,14,FALSE)</f>
        <v>#N/A</v>
      </c>
      <c r="Q44" s="147" t="e">
        <f>VLOOKUP($C44,Name!$B$12:$R$67,15,FALSE)</f>
        <v>#N/A</v>
      </c>
      <c r="R44" s="148" t="e">
        <f>VLOOKUP($C44,Name!$B$12:$R$67,16,FALSE)</f>
        <v>#N/A</v>
      </c>
      <c r="S44" s="196" t="e">
        <f>VLOOKUP($C44,Name!$B$12:$R$67,17,FALSE)</f>
        <v>#N/A</v>
      </c>
      <c r="T44" s="83"/>
      <c r="U44" s="83"/>
      <c r="V44" s="83"/>
      <c r="W44" s="83"/>
      <c r="X44" s="173">
        <f t="shared" si="1"/>
        <v>0</v>
      </c>
      <c r="Y44" s="159"/>
      <c r="AA44" s="41">
        <f t="shared" si="0"/>
        <v>0</v>
      </c>
      <c r="AB44" s="41"/>
    </row>
    <row r="45" spans="1:28" ht="20.100000000000001" customHeight="1" x14ac:dyDescent="0.25">
      <c r="A45" s="20"/>
      <c r="B45" s="20"/>
      <c r="C45" s="20"/>
      <c r="D45" s="19"/>
      <c r="E45" s="19"/>
      <c r="F45" s="20"/>
      <c r="G45" s="20"/>
      <c r="H45" s="20"/>
      <c r="I45" s="20"/>
      <c r="J45" s="116"/>
      <c r="K45" s="19"/>
      <c r="L45" s="20"/>
      <c r="M45" s="20"/>
      <c r="N45" s="19"/>
      <c r="O45" s="19"/>
      <c r="P45" s="20"/>
      <c r="Q45" s="20"/>
      <c r="R45" s="19"/>
      <c r="S45" s="20"/>
      <c r="T45" s="20"/>
      <c r="U45" s="11"/>
      <c r="V45" s="11"/>
      <c r="W45" s="11"/>
      <c r="X45" s="11"/>
      <c r="Y45" s="11"/>
      <c r="Z45" s="20"/>
      <c r="AA45" s="11"/>
    </row>
    <row r="46" spans="1:28" ht="20.100000000000001" customHeight="1" x14ac:dyDescent="0.25">
      <c r="D46" s="49"/>
      <c r="E46" s="49"/>
    </row>
    <row r="47" spans="1:28" ht="20.100000000000001" customHeight="1" x14ac:dyDescent="0.25">
      <c r="D47" s="49"/>
      <c r="E47" s="49"/>
    </row>
    <row r="48" spans="1:28" ht="20.100000000000001" customHeight="1" x14ac:dyDescent="0.25">
      <c r="D48" s="49"/>
      <c r="E48" s="49"/>
    </row>
    <row r="49" spans="4:5" ht="20.100000000000001" customHeight="1" x14ac:dyDescent="0.25">
      <c r="D49" s="49"/>
      <c r="E49" s="49"/>
    </row>
    <row r="50" spans="4:5" ht="20.100000000000001" customHeight="1" x14ac:dyDescent="0.25">
      <c r="D50" s="49"/>
      <c r="E50" s="49"/>
    </row>
    <row r="51" spans="4:5" ht="20.100000000000001" customHeight="1" x14ac:dyDescent="0.25">
      <c r="D51" s="49"/>
      <c r="E51" s="49"/>
    </row>
    <row r="52" spans="4:5" ht="20.100000000000001" customHeight="1" x14ac:dyDescent="0.25">
      <c r="D52" s="49"/>
      <c r="E52" s="49"/>
    </row>
    <row r="53" spans="4:5" ht="20.100000000000001" customHeight="1" x14ac:dyDescent="0.25">
      <c r="D53" s="49"/>
      <c r="E53" s="49"/>
    </row>
    <row r="54" spans="4:5" ht="20.100000000000001" customHeight="1" x14ac:dyDescent="0.25">
      <c r="D54" s="49"/>
      <c r="E54" s="49"/>
    </row>
    <row r="55" spans="4:5" ht="20.100000000000001" customHeight="1" x14ac:dyDescent="0.25">
      <c r="D55" s="49"/>
      <c r="E55" s="49"/>
    </row>
    <row r="56" spans="4:5" ht="20.100000000000001" customHeight="1" x14ac:dyDescent="0.25">
      <c r="D56" s="49"/>
      <c r="E56" s="49"/>
    </row>
    <row r="57" spans="4:5" ht="20.100000000000001" customHeight="1" x14ac:dyDescent="0.25">
      <c r="D57" s="49"/>
      <c r="E57" s="49"/>
    </row>
    <row r="58" spans="4:5" ht="20.100000000000001" customHeight="1" x14ac:dyDescent="0.25">
      <c r="D58" s="49"/>
      <c r="E58" s="49"/>
    </row>
    <row r="59" spans="4:5" ht="20.100000000000001" customHeight="1" x14ac:dyDescent="0.25">
      <c r="D59" s="49"/>
      <c r="E59" s="49"/>
    </row>
    <row r="60" spans="4:5" ht="20.100000000000001" customHeight="1" x14ac:dyDescent="0.25">
      <c r="D60" s="49"/>
      <c r="E60" s="49"/>
    </row>
    <row r="61" spans="4:5" ht="20.100000000000001" customHeight="1" x14ac:dyDescent="0.25">
      <c r="D61" s="49"/>
      <c r="E61" s="49"/>
    </row>
    <row r="62" spans="4:5" ht="20.100000000000001" customHeight="1" x14ac:dyDescent="0.25">
      <c r="D62" s="49"/>
      <c r="E62" s="49"/>
    </row>
    <row r="63" spans="4:5" ht="20.100000000000001" customHeight="1" x14ac:dyDescent="0.25">
      <c r="D63" s="49"/>
      <c r="E63" s="49"/>
    </row>
    <row r="64" spans="4:5" ht="20.100000000000001" customHeight="1" x14ac:dyDescent="0.25">
      <c r="D64" s="49"/>
      <c r="E64" s="49"/>
    </row>
    <row r="65" spans="4:5" ht="20.100000000000001" customHeight="1" x14ac:dyDescent="0.25">
      <c r="D65" s="49"/>
      <c r="E65" s="49"/>
    </row>
    <row r="66" spans="4:5" ht="20.100000000000001" customHeight="1" x14ac:dyDescent="0.25">
      <c r="D66" s="49"/>
      <c r="E66" s="49"/>
    </row>
    <row r="67" spans="4:5" ht="20.100000000000001" customHeight="1" x14ac:dyDescent="0.25">
      <c r="D67" s="49"/>
      <c r="E67" s="49"/>
    </row>
    <row r="68" spans="4:5" ht="20.100000000000001" customHeight="1" x14ac:dyDescent="0.25">
      <c r="D68" s="49"/>
      <c r="E68" s="49"/>
    </row>
    <row r="69" spans="4:5" ht="20.100000000000001" customHeight="1" x14ac:dyDescent="0.25">
      <c r="D69" s="49"/>
      <c r="E69" s="49"/>
    </row>
    <row r="70" spans="4:5" ht="20.100000000000001" customHeight="1" x14ac:dyDescent="0.25">
      <c r="D70" s="49"/>
      <c r="E70" s="49"/>
    </row>
    <row r="71" spans="4:5" ht="20.100000000000001" customHeight="1" x14ac:dyDescent="0.25">
      <c r="D71" s="49"/>
      <c r="E71" s="49"/>
    </row>
    <row r="72" spans="4:5" ht="20.100000000000001" customHeight="1" x14ac:dyDescent="0.25">
      <c r="D72" s="49"/>
      <c r="E72" s="49"/>
    </row>
    <row r="73" spans="4:5" x14ac:dyDescent="0.25">
      <c r="D73" s="49"/>
      <c r="E73" s="49"/>
    </row>
    <row r="74" spans="4:5" x14ac:dyDescent="0.25">
      <c r="D74" s="49"/>
      <c r="E74" s="49"/>
    </row>
    <row r="75" spans="4:5" x14ac:dyDescent="0.25">
      <c r="D75" s="49"/>
      <c r="E75" s="49"/>
    </row>
  </sheetData>
  <sheetProtection password="C400" sheet="1" objects="1" scenarios="1"/>
  <mergeCells count="12">
    <mergeCell ref="N10:Q10"/>
    <mergeCell ref="T10:U10"/>
    <mergeCell ref="V10:W10"/>
    <mergeCell ref="D14:F14"/>
    <mergeCell ref="T4:Y4"/>
    <mergeCell ref="T6:Y6"/>
    <mergeCell ref="E7:F7"/>
    <mergeCell ref="D2:F2"/>
    <mergeCell ref="D3:F3"/>
    <mergeCell ref="D4:F4"/>
    <mergeCell ref="E5:F5"/>
    <mergeCell ref="E6:F6"/>
  </mergeCells>
  <printOptions gridLines="1"/>
  <pageMargins left="0.25" right="0.25" top="0.75" bottom="0.75" header="0.3" footer="0.3"/>
  <pageSetup scale="39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F1" workbookViewId="0">
      <pane ySplit="2" topLeftCell="A3" activePane="bottomLeft" state="frozen"/>
      <selection pane="bottomLeft" activeCell="AZ4" sqref="AZ4"/>
    </sheetView>
  </sheetViews>
  <sheetFormatPr defaultRowHeight="15" x14ac:dyDescent="0.25"/>
  <cols>
    <col min="1" max="1" width="7.7109375" style="5" customWidth="1"/>
    <col min="2" max="2" width="10.7109375" style="5" customWidth="1"/>
    <col min="3" max="3" width="15.7109375" style="5" customWidth="1"/>
    <col min="4" max="6" width="20.7109375" style="6" customWidth="1"/>
    <col min="7" max="7" width="2.7109375" style="156" customWidth="1"/>
    <col min="8" max="8" width="10.7109375" style="3" customWidth="1"/>
    <col min="9" max="11" width="5.140625" style="5" bestFit="1" customWidth="1"/>
    <col min="12" max="14" width="5" style="5" bestFit="1" customWidth="1"/>
    <col min="15" max="15" width="2.7109375" style="156" customWidth="1"/>
    <col min="16" max="16" width="10.7109375" style="3" customWidth="1"/>
    <col min="17" max="17" width="6.7109375" style="5" customWidth="1"/>
    <col min="18" max="19" width="6.7109375" customWidth="1"/>
    <col min="20" max="20" width="2.7109375" style="156" customWidth="1"/>
    <col min="21" max="21" width="10.7109375" style="3" customWidth="1"/>
    <col min="22" max="24" width="5.140625" style="5" bestFit="1" customWidth="1"/>
    <col min="25" max="27" width="5" style="5" bestFit="1" customWidth="1"/>
    <col min="28" max="28" width="2.7109375" style="156" customWidth="1"/>
    <col min="29" max="29" width="10.7109375" style="3" customWidth="1"/>
    <col min="30" max="30" width="6.7109375" style="5" customWidth="1"/>
    <col min="31" max="31" width="6.7109375" customWidth="1"/>
    <col min="32" max="32" width="2.7109375" style="156" customWidth="1"/>
    <col min="33" max="33" width="10.7109375" style="3" customWidth="1"/>
    <col min="34" max="36" width="5.140625" style="5" bestFit="1" customWidth="1"/>
    <col min="37" max="37" width="5" style="5" bestFit="1" customWidth="1"/>
    <col min="38" max="38" width="2.7109375" style="156" customWidth="1"/>
    <col min="39" max="39" width="10.7109375" style="3" customWidth="1"/>
    <col min="40" max="40" width="6.7109375" style="5" customWidth="1"/>
    <col min="41" max="41" width="6.7109375" customWidth="1"/>
    <col min="42" max="42" width="2.7109375" style="156" customWidth="1"/>
    <col min="43" max="43" width="10.7109375" style="3" customWidth="1"/>
    <col min="44" max="46" width="5.140625" style="5" bestFit="1" customWidth="1"/>
    <col min="47" max="47" width="5" style="5" bestFit="1" customWidth="1"/>
    <col min="48" max="48" width="2.7109375" style="156" customWidth="1"/>
  </cols>
  <sheetData>
    <row r="1" spans="1:48" ht="30" customHeight="1" x14ac:dyDescent="0.25">
      <c r="A1" s="145" t="s">
        <v>95</v>
      </c>
      <c r="B1" s="145" t="s">
        <v>96</v>
      </c>
      <c r="C1" s="145" t="s">
        <v>97</v>
      </c>
      <c r="D1" s="4" t="s">
        <v>98</v>
      </c>
      <c r="E1" s="4" t="s">
        <v>99</v>
      </c>
      <c r="F1" s="4" t="s">
        <v>19</v>
      </c>
      <c r="G1" s="153"/>
      <c r="H1" s="146" t="s">
        <v>106</v>
      </c>
      <c r="I1" s="150" t="s">
        <v>100</v>
      </c>
      <c r="J1" s="150" t="s">
        <v>101</v>
      </c>
      <c r="K1" s="150" t="s">
        <v>102</v>
      </c>
      <c r="L1" s="150" t="s">
        <v>103</v>
      </c>
      <c r="M1" s="150" t="s">
        <v>104</v>
      </c>
      <c r="N1" s="150" t="s">
        <v>105</v>
      </c>
      <c r="O1" s="153"/>
      <c r="P1" s="146" t="s">
        <v>107</v>
      </c>
      <c r="Q1" s="150" t="s">
        <v>45</v>
      </c>
      <c r="R1" s="150" t="s">
        <v>58</v>
      </c>
      <c r="S1" s="150" t="s">
        <v>59</v>
      </c>
      <c r="T1" s="153"/>
      <c r="U1" s="146" t="s">
        <v>108</v>
      </c>
      <c r="V1" s="150" t="s">
        <v>109</v>
      </c>
      <c r="W1" s="150" t="s">
        <v>110</v>
      </c>
      <c r="X1" s="150" t="s">
        <v>111</v>
      </c>
      <c r="Y1" s="150" t="s">
        <v>112</v>
      </c>
      <c r="Z1" s="150" t="s">
        <v>113</v>
      </c>
      <c r="AA1" s="150" t="s">
        <v>114</v>
      </c>
      <c r="AB1" s="153"/>
      <c r="AC1" s="157" t="s">
        <v>131</v>
      </c>
      <c r="AD1" s="150" t="s">
        <v>54</v>
      </c>
      <c r="AE1" s="150" t="s">
        <v>55</v>
      </c>
      <c r="AF1" s="153"/>
      <c r="AG1" s="157" t="s">
        <v>115</v>
      </c>
      <c r="AH1" s="150" t="s">
        <v>109</v>
      </c>
      <c r="AI1" s="150" t="s">
        <v>110</v>
      </c>
      <c r="AJ1" s="150" t="s">
        <v>111</v>
      </c>
      <c r="AK1" s="150" t="s">
        <v>112</v>
      </c>
      <c r="AL1" s="153"/>
      <c r="AM1" s="157" t="s">
        <v>132</v>
      </c>
      <c r="AN1" s="150" t="s">
        <v>54</v>
      </c>
      <c r="AO1" s="150" t="s">
        <v>55</v>
      </c>
      <c r="AP1" s="153"/>
      <c r="AQ1" s="157" t="s">
        <v>116</v>
      </c>
      <c r="AR1" s="150" t="s">
        <v>117</v>
      </c>
      <c r="AS1" s="150" t="s">
        <v>117</v>
      </c>
      <c r="AT1" s="150" t="s">
        <v>117</v>
      </c>
      <c r="AU1" s="150" t="s">
        <v>117</v>
      </c>
      <c r="AV1" s="153"/>
    </row>
    <row r="2" spans="1:48" ht="20.100000000000001" customHeight="1" x14ac:dyDescent="0.25">
      <c r="A2" s="145"/>
      <c r="B2" s="145"/>
      <c r="C2" s="145"/>
      <c r="D2" s="4"/>
      <c r="E2" s="4"/>
      <c r="F2" s="4"/>
      <c r="G2" s="154"/>
      <c r="H2" s="146"/>
      <c r="I2" s="145"/>
      <c r="J2" s="145"/>
      <c r="K2" s="145"/>
      <c r="L2" s="145"/>
      <c r="M2" s="145"/>
      <c r="N2" s="145"/>
      <c r="O2" s="154"/>
      <c r="P2" s="146"/>
      <c r="Q2" s="145"/>
      <c r="T2" s="154"/>
      <c r="U2" s="146"/>
      <c r="V2" s="145"/>
      <c r="W2" s="145"/>
      <c r="X2" s="145"/>
      <c r="Y2" s="145"/>
      <c r="Z2" s="145"/>
      <c r="AA2" s="145"/>
      <c r="AB2" s="154"/>
      <c r="AC2" s="146"/>
      <c r="AD2" s="145"/>
      <c r="AF2" s="154"/>
      <c r="AG2" s="146"/>
      <c r="AH2" s="145"/>
      <c r="AI2" s="145"/>
      <c r="AJ2" s="145"/>
      <c r="AK2" s="145"/>
      <c r="AL2" s="154"/>
      <c r="AM2" s="146"/>
      <c r="AN2" s="145"/>
      <c r="AP2" s="154"/>
      <c r="AQ2" s="146"/>
      <c r="AR2" s="145"/>
      <c r="AS2" s="145"/>
      <c r="AT2" s="145"/>
      <c r="AU2" s="145"/>
      <c r="AV2" s="154"/>
    </row>
    <row r="3" spans="1:48" ht="20.100000000000001" customHeight="1" x14ac:dyDescent="0.25">
      <c r="A3" s="145">
        <v>101</v>
      </c>
      <c r="B3" s="151">
        <f>Name!$E$7</f>
        <v>0</v>
      </c>
      <c r="C3" s="152">
        <f>VLOOKUP($A3,Name!$B$12:$R$67,6,FALSE)</f>
        <v>0</v>
      </c>
      <c r="D3" s="148">
        <f>VLOOKUP($A3,Name!$B$12:$R$67,2,FALSE)</f>
        <v>0</v>
      </c>
      <c r="E3" s="148">
        <f>VLOOKUP($A3,Name!$B$12:$AF$67,3,FALSE)</f>
        <v>0</v>
      </c>
      <c r="F3" s="148">
        <f>VLOOKUP($A3,Name!$B$12:$R$67,9,FALSE)</f>
        <v>0</v>
      </c>
      <c r="G3" s="155"/>
      <c r="H3" s="149" t="e">
        <f>VLOOKUP($A3,Free!$C$12:$AC$67,27,FALSE)</f>
        <v>#N/A</v>
      </c>
      <c r="I3" s="147" t="e">
        <f>VLOOKUP($A3,Free!$C$12:$AC$67,18,FALSE)</f>
        <v>#N/A</v>
      </c>
      <c r="J3" s="147" t="e">
        <f>VLOOKUP($A3,Free!$C$12:$AC$67,19,FALSE)</f>
        <v>#N/A</v>
      </c>
      <c r="K3" s="147" t="e">
        <f>VLOOKUP($A3,Free!$C$12:$AC$67,20,FALSE)</f>
        <v>#N/A</v>
      </c>
      <c r="L3" s="147" t="e">
        <f>VLOOKUP($A3,Free!$C$12:$AC$67,21,FALSE)</f>
        <v>#N/A</v>
      </c>
      <c r="M3" s="147" t="e">
        <f>VLOOKUP($A3,Free!$C$12:$AC$67,22,FALSE)</f>
        <v>#N/A</v>
      </c>
      <c r="N3" s="147" t="e">
        <f>VLOOKUP($A3,Free!$C$12:$AC$67,23,FALSE)</f>
        <v>#N/A</v>
      </c>
      <c r="O3" s="155"/>
      <c r="P3" s="149" t="e">
        <f>VLOOKUP($A3,Standard!$C$12:$AF$67,27,FALSE)</f>
        <v>#N/A</v>
      </c>
      <c r="Q3" s="147" t="e">
        <f>VLOOKUP($A3,Standard!$C$12:$AF$67,28,FALSE)</f>
        <v>#N/A</v>
      </c>
      <c r="R3" s="147" t="e">
        <f>VLOOKUP($A3,Standard!$C$12:$AF$67,29,FALSE)</f>
        <v>#N/A</v>
      </c>
      <c r="S3" s="147" t="e">
        <f>VLOOKUP($A3,Standard!$C$12:$AF$67,30,FALSE)</f>
        <v>#N/A</v>
      </c>
      <c r="T3" s="155"/>
      <c r="U3" s="149" t="e">
        <f>VLOOKUP($A3,Air!$C$12:$AC$67,27,FALSE)</f>
        <v>#N/A</v>
      </c>
      <c r="V3" s="147" t="e">
        <f>VLOOKUP($A3,Free!$C$12:$AC$67,18,FALSE)</f>
        <v>#N/A</v>
      </c>
      <c r="W3" s="147" t="e">
        <f>VLOOKUP($A3,Free!$C$12:$AC$67,19,FALSE)</f>
        <v>#N/A</v>
      </c>
      <c r="X3" s="147" t="e">
        <f>VLOOKUP($A3,Free!$C$12:$AC$67,20,FALSE)</f>
        <v>#N/A</v>
      </c>
      <c r="Y3" s="147" t="e">
        <f>VLOOKUP($A3,Free!$C$12:$AC$67,21,FALSE)</f>
        <v>#N/A</v>
      </c>
      <c r="Z3" s="147" t="e">
        <f>VLOOKUP($A3,Free!$C$12:$AC$67,22,FALSE)</f>
        <v>#N/A</v>
      </c>
      <c r="AA3" s="147" t="e">
        <f>VLOOKUP($A3,Free!$C$12:$AC$67,23,FALSE)</f>
        <v>#N/A</v>
      </c>
      <c r="AB3" s="155"/>
      <c r="AC3" s="149" t="e">
        <f>VLOOKUP($A3,Sport!$C$12:$AE$73,27,FALSE)</f>
        <v>#N/A</v>
      </c>
      <c r="AD3" s="147" t="e">
        <f>VLOOKUP($A3,Sport!$C$12:$AF$73,28,FALSE)</f>
        <v>#N/A</v>
      </c>
      <c r="AE3" s="147" t="e">
        <f>VLOOKUP($A3,Sport!$C$12:$AF$73,29,FALSE)</f>
        <v>#N/A</v>
      </c>
      <c r="AF3" s="155"/>
      <c r="AG3" s="149" t="e">
        <f>VLOOKUP($A3,WAir!$C$12:$AA$67,25,FALSE)</f>
        <v>#N/A</v>
      </c>
      <c r="AH3" s="147" t="e">
        <f>VLOOKUP($A3,WAir!$C$12:$AC$67,18,FALSE)</f>
        <v>#N/A</v>
      </c>
      <c r="AI3" s="147" t="e">
        <f>VLOOKUP($A3,WAir!$C$12:$AC$67,19,FALSE)</f>
        <v>#N/A</v>
      </c>
      <c r="AJ3" s="147" t="e">
        <f>VLOOKUP($A3,WAir!$C$12:$AC$67,20,FALSE)</f>
        <v>#N/A</v>
      </c>
      <c r="AK3" s="147" t="e">
        <f>VLOOKUP($A3,WAir!$C$12:$AC$67,21,FALSE)</f>
        <v>#N/A</v>
      </c>
      <c r="AL3" s="155"/>
      <c r="AM3" s="149" t="e">
        <f>VLOOKUP($A3,RapidFire!$C$12:$AE$67,27,FALSE)</f>
        <v>#N/A</v>
      </c>
      <c r="AN3" s="147" t="e">
        <f>VLOOKUP($A3,RapidFire!$C$12:$AE$67,28,FALSE)</f>
        <v>#N/A</v>
      </c>
      <c r="AO3" s="147" t="e">
        <f>VLOOKUP($A3,RapidFire!$C$12:$AE$67,29,FALSE)</f>
        <v>#N/A</v>
      </c>
      <c r="AP3" s="155"/>
      <c r="AQ3" s="149" t="e">
        <f>VLOOKUP($A3,WAir!$C$12:$AA$67,25,FALSE)</f>
        <v>#N/A</v>
      </c>
      <c r="AR3" s="147" t="e">
        <f>VLOOKUP($A3,WAir!$C$12:$AC$67,18,FALSE)</f>
        <v>#N/A</v>
      </c>
      <c r="AS3" s="147" t="e">
        <f>VLOOKUP($A3,WAir!$C$12:$AC$67,19,FALSE)</f>
        <v>#N/A</v>
      </c>
      <c r="AT3" s="147" t="e">
        <f>VLOOKUP($A3,WAir!$C$12:$AC$67,20,FALSE)</f>
        <v>#N/A</v>
      </c>
      <c r="AU3" s="147" t="e">
        <f>VLOOKUP($A3,WAir!$C$12:$AC$67,21,FALSE)</f>
        <v>#N/A</v>
      </c>
      <c r="AV3" s="155"/>
    </row>
    <row r="4" spans="1:48" ht="20.100000000000001" customHeight="1" x14ac:dyDescent="0.25">
      <c r="A4" s="145">
        <v>102</v>
      </c>
      <c r="B4" s="151">
        <f>Name!$E$7</f>
        <v>0</v>
      </c>
      <c r="C4" s="152">
        <f>VLOOKUP($A4,Name!$B$12:$R$67,6,FALSE)</f>
        <v>0</v>
      </c>
      <c r="D4" s="148">
        <f>VLOOKUP($A4,Name!$B$12:$R$67,2,FALSE)</f>
        <v>0</v>
      </c>
      <c r="E4" s="148">
        <f>VLOOKUP($A4,Name!$B$12:$AF$67,3,FALSE)</f>
        <v>0</v>
      </c>
      <c r="F4" s="148">
        <f>VLOOKUP($A4,Name!$B$12:$R$67,9,FALSE)</f>
        <v>0</v>
      </c>
      <c r="G4" s="155"/>
      <c r="H4" s="149" t="e">
        <f>VLOOKUP($A4,Free!$C$12:$AC$67,27,FALSE)</f>
        <v>#N/A</v>
      </c>
      <c r="I4" s="147" t="e">
        <f>VLOOKUP($A4,Free!$C$12:$AC$67,18,FALSE)</f>
        <v>#N/A</v>
      </c>
      <c r="J4" s="147" t="e">
        <f>VLOOKUP($A4,Free!$C$12:$AC$67,19,FALSE)</f>
        <v>#N/A</v>
      </c>
      <c r="K4" s="147" t="e">
        <f>VLOOKUP($A4,Free!$C$12:$AC$67,20,FALSE)</f>
        <v>#N/A</v>
      </c>
      <c r="L4" s="147" t="e">
        <f>VLOOKUP($A4,Free!$C$12:$AC$67,21,FALSE)</f>
        <v>#N/A</v>
      </c>
      <c r="M4" s="147" t="e">
        <f>VLOOKUP($A4,Free!$C$12:$AC$67,22,FALSE)</f>
        <v>#N/A</v>
      </c>
      <c r="N4" s="147" t="e">
        <f>VLOOKUP($A4,Free!$C$12:$AC$67,23,FALSE)</f>
        <v>#N/A</v>
      </c>
      <c r="O4" s="155"/>
      <c r="P4" s="149" t="e">
        <f>VLOOKUP($A4,Standard!$C$12:$AF$67,27,FALSE)</f>
        <v>#N/A</v>
      </c>
      <c r="Q4" s="147" t="e">
        <f>VLOOKUP($A4,Standard!$C$12:$AF$67,28,FALSE)</f>
        <v>#N/A</v>
      </c>
      <c r="R4" s="147" t="e">
        <f>VLOOKUP($A4,Standard!$C$12:$AF$67,29,FALSE)</f>
        <v>#N/A</v>
      </c>
      <c r="S4" s="147" t="e">
        <f>VLOOKUP($A4,Standard!$C$12:$AF$67,30,FALSE)</f>
        <v>#N/A</v>
      </c>
      <c r="T4" s="155"/>
      <c r="U4" s="149" t="e">
        <f>VLOOKUP($A4,Air!$C$12:$AC$67,27,FALSE)</f>
        <v>#N/A</v>
      </c>
      <c r="V4" s="147" t="e">
        <f>VLOOKUP($A4,Free!$C$12:$AC$67,18,FALSE)</f>
        <v>#N/A</v>
      </c>
      <c r="W4" s="147" t="e">
        <f>VLOOKUP($A4,Free!$C$12:$AC$67,19,FALSE)</f>
        <v>#N/A</v>
      </c>
      <c r="X4" s="147" t="e">
        <f>VLOOKUP($A4,Free!$C$12:$AC$67,20,FALSE)</f>
        <v>#N/A</v>
      </c>
      <c r="Y4" s="147" t="e">
        <f>VLOOKUP($A4,Free!$C$12:$AC$67,21,FALSE)</f>
        <v>#N/A</v>
      </c>
      <c r="Z4" s="147" t="e">
        <f>VLOOKUP($A4,Free!$C$12:$AC$67,22,FALSE)</f>
        <v>#N/A</v>
      </c>
      <c r="AA4" s="147" t="e">
        <f>VLOOKUP($A4,Free!$C$12:$AC$67,23,FALSE)</f>
        <v>#N/A</v>
      </c>
      <c r="AB4" s="155"/>
      <c r="AC4" s="149" t="e">
        <f>VLOOKUP($A4,Sport!$C$12:$AE$73,27,FALSE)</f>
        <v>#N/A</v>
      </c>
      <c r="AD4" s="147" t="e">
        <f>VLOOKUP($A4,Sport!$C$12:$AF$73,28,FALSE)</f>
        <v>#N/A</v>
      </c>
      <c r="AE4" s="147" t="e">
        <f>VLOOKUP($A4,Sport!$C$12:$AF$73,29,FALSE)</f>
        <v>#N/A</v>
      </c>
      <c r="AF4" s="155"/>
      <c r="AG4" s="149" t="e">
        <f>VLOOKUP($A4,WAir!$C$12:$AA$67,25,FALSE)</f>
        <v>#N/A</v>
      </c>
      <c r="AH4" s="147" t="e">
        <f>VLOOKUP($A4,WAir!$C$12:$AC$67,18,FALSE)</f>
        <v>#N/A</v>
      </c>
      <c r="AI4" s="147" t="e">
        <f>VLOOKUP($A4,WAir!$C$12:$AC$67,19,FALSE)</f>
        <v>#N/A</v>
      </c>
      <c r="AJ4" s="147" t="e">
        <f>VLOOKUP($A4,WAir!$C$12:$AC$67,20,FALSE)</f>
        <v>#N/A</v>
      </c>
      <c r="AK4" s="147" t="e">
        <f>VLOOKUP($A4,WAir!$C$12:$AC$67,21,FALSE)</f>
        <v>#N/A</v>
      </c>
      <c r="AL4" s="155"/>
      <c r="AM4" s="149" t="e">
        <f>VLOOKUP($A4,RapidFire!$C$12:$AE$67,27,FALSE)</f>
        <v>#N/A</v>
      </c>
      <c r="AN4" s="147" t="e">
        <f>VLOOKUP($A4,RapidFire!$C$12:$AE$67,28,FALSE)</f>
        <v>#N/A</v>
      </c>
      <c r="AO4" s="147" t="e">
        <f>VLOOKUP($A4,RapidFire!$C$12:$AE$67,29,FALSE)</f>
        <v>#N/A</v>
      </c>
      <c r="AP4" s="155"/>
      <c r="AQ4" s="149" t="e">
        <f>VLOOKUP($A4,WAir!$C$12:$AA$67,25,FALSE)</f>
        <v>#N/A</v>
      </c>
      <c r="AR4" s="147" t="e">
        <f>VLOOKUP($A4,WAir!$C$12:$AC$67,18,FALSE)</f>
        <v>#N/A</v>
      </c>
      <c r="AS4" s="147" t="e">
        <f>VLOOKUP($A4,WAir!$C$12:$AC$67,19,FALSE)</f>
        <v>#N/A</v>
      </c>
      <c r="AT4" s="147" t="e">
        <f>VLOOKUP($A4,WAir!$C$12:$AC$67,20,FALSE)</f>
        <v>#N/A</v>
      </c>
      <c r="AU4" s="147" t="e">
        <f>VLOOKUP($A4,WAir!$C$12:$AC$67,21,FALSE)</f>
        <v>#N/A</v>
      </c>
      <c r="AV4" s="155"/>
    </row>
    <row r="5" spans="1:48" ht="20.100000000000001" customHeight="1" x14ac:dyDescent="0.25">
      <c r="A5" s="145">
        <v>103</v>
      </c>
      <c r="B5" s="151">
        <f>Name!$E$7</f>
        <v>0</v>
      </c>
      <c r="C5" s="152">
        <f>VLOOKUP($A5,Name!$B$12:$R$67,6,FALSE)</f>
        <v>0</v>
      </c>
      <c r="D5" s="148">
        <f>VLOOKUP($A5,Name!$B$12:$R$67,2,FALSE)</f>
        <v>0</v>
      </c>
      <c r="E5" s="148">
        <f>VLOOKUP($A5,Name!$B$12:$AF$67,3,FALSE)</f>
        <v>0</v>
      </c>
      <c r="F5" s="148">
        <f>VLOOKUP($A5,Name!$B$12:$R$67,9,FALSE)</f>
        <v>0</v>
      </c>
      <c r="G5" s="155"/>
      <c r="H5" s="149" t="e">
        <f>VLOOKUP($A5,Free!$C$12:$AC$67,27,FALSE)</f>
        <v>#N/A</v>
      </c>
      <c r="I5" s="147" t="e">
        <f>VLOOKUP($A5,Free!$C$12:$AC$67,18,FALSE)</f>
        <v>#N/A</v>
      </c>
      <c r="J5" s="147" t="e">
        <f>VLOOKUP($A5,Free!$C$12:$AC$67,19,FALSE)</f>
        <v>#N/A</v>
      </c>
      <c r="K5" s="147" t="e">
        <f>VLOOKUP($A5,Free!$C$12:$AC$67,20,FALSE)</f>
        <v>#N/A</v>
      </c>
      <c r="L5" s="147" t="e">
        <f>VLOOKUP($A5,Free!$C$12:$AC$67,21,FALSE)</f>
        <v>#N/A</v>
      </c>
      <c r="M5" s="147" t="e">
        <f>VLOOKUP($A5,Free!$C$12:$AC$67,22,FALSE)</f>
        <v>#N/A</v>
      </c>
      <c r="N5" s="147" t="e">
        <f>VLOOKUP($A5,Free!$C$12:$AC$67,23,FALSE)</f>
        <v>#N/A</v>
      </c>
      <c r="O5" s="155"/>
      <c r="P5" s="149" t="e">
        <f>VLOOKUP($A5,Standard!$C$12:$AF$67,27,FALSE)</f>
        <v>#N/A</v>
      </c>
      <c r="Q5" s="147" t="e">
        <f>VLOOKUP($A5,Standard!$C$12:$AF$67,28,FALSE)</f>
        <v>#N/A</v>
      </c>
      <c r="R5" s="147" t="e">
        <f>VLOOKUP($A5,Standard!$C$12:$AF$67,29,FALSE)</f>
        <v>#N/A</v>
      </c>
      <c r="S5" s="147" t="e">
        <f>VLOOKUP($A5,Standard!$C$12:$AF$67,30,FALSE)</f>
        <v>#N/A</v>
      </c>
      <c r="T5" s="155"/>
      <c r="U5" s="149" t="e">
        <f>VLOOKUP($A5,Air!$C$12:$AC$67,27,FALSE)</f>
        <v>#N/A</v>
      </c>
      <c r="V5" s="147" t="e">
        <f>VLOOKUP($A5,Free!$C$12:$AC$67,18,FALSE)</f>
        <v>#N/A</v>
      </c>
      <c r="W5" s="147" t="e">
        <f>VLOOKUP($A5,Free!$C$12:$AC$67,19,FALSE)</f>
        <v>#N/A</v>
      </c>
      <c r="X5" s="147" t="e">
        <f>VLOOKUP($A5,Free!$C$12:$AC$67,20,FALSE)</f>
        <v>#N/A</v>
      </c>
      <c r="Y5" s="147" t="e">
        <f>VLOOKUP($A5,Free!$C$12:$AC$67,21,FALSE)</f>
        <v>#N/A</v>
      </c>
      <c r="Z5" s="147" t="e">
        <f>VLOOKUP($A5,Free!$C$12:$AC$67,22,FALSE)</f>
        <v>#N/A</v>
      </c>
      <c r="AA5" s="147" t="e">
        <f>VLOOKUP($A5,Free!$C$12:$AC$67,23,FALSE)</f>
        <v>#N/A</v>
      </c>
      <c r="AB5" s="155"/>
      <c r="AC5" s="149" t="e">
        <f>VLOOKUP($A5,Sport!$C$12:$AE$73,27,FALSE)</f>
        <v>#N/A</v>
      </c>
      <c r="AD5" s="147" t="e">
        <f>VLOOKUP($A5,Sport!$C$12:$AF$73,28,FALSE)</f>
        <v>#N/A</v>
      </c>
      <c r="AE5" s="147" t="e">
        <f>VLOOKUP($A5,Sport!$C$12:$AF$73,29,FALSE)</f>
        <v>#N/A</v>
      </c>
      <c r="AF5" s="155"/>
      <c r="AG5" s="149" t="e">
        <f>VLOOKUP($A5,WAir!$C$12:$AA$67,25,FALSE)</f>
        <v>#N/A</v>
      </c>
      <c r="AH5" s="147" t="e">
        <f>VLOOKUP($A5,WAir!$C$12:$AC$67,18,FALSE)</f>
        <v>#N/A</v>
      </c>
      <c r="AI5" s="147" t="e">
        <f>VLOOKUP($A5,WAir!$C$12:$AC$67,19,FALSE)</f>
        <v>#N/A</v>
      </c>
      <c r="AJ5" s="147" t="e">
        <f>VLOOKUP($A5,WAir!$C$12:$AC$67,20,FALSE)</f>
        <v>#N/A</v>
      </c>
      <c r="AK5" s="147" t="e">
        <f>VLOOKUP($A5,WAir!$C$12:$AC$67,21,FALSE)</f>
        <v>#N/A</v>
      </c>
      <c r="AL5" s="155"/>
      <c r="AM5" s="149" t="e">
        <f>VLOOKUP($A5,RapidFire!$C$12:$AE$67,27,FALSE)</f>
        <v>#N/A</v>
      </c>
      <c r="AN5" s="147" t="e">
        <f>VLOOKUP($A5,RapidFire!$C$12:$AE$67,28,FALSE)</f>
        <v>#N/A</v>
      </c>
      <c r="AO5" s="147" t="e">
        <f>VLOOKUP($A5,RapidFire!$C$12:$AE$67,29,FALSE)</f>
        <v>#N/A</v>
      </c>
      <c r="AP5" s="155"/>
      <c r="AQ5" s="149" t="e">
        <f>VLOOKUP($A5,WAir!$C$12:$AA$67,25,FALSE)</f>
        <v>#N/A</v>
      </c>
      <c r="AR5" s="147" t="e">
        <f>VLOOKUP($A5,WAir!$C$12:$AC$67,18,FALSE)</f>
        <v>#N/A</v>
      </c>
      <c r="AS5" s="147" t="e">
        <f>VLOOKUP($A5,WAir!$C$12:$AC$67,19,FALSE)</f>
        <v>#N/A</v>
      </c>
      <c r="AT5" s="147" t="e">
        <f>VLOOKUP($A5,WAir!$C$12:$AC$67,20,FALSE)</f>
        <v>#N/A</v>
      </c>
      <c r="AU5" s="147" t="e">
        <f>VLOOKUP($A5,WAir!$C$12:$AC$67,21,FALSE)</f>
        <v>#N/A</v>
      </c>
      <c r="AV5" s="155"/>
    </row>
    <row r="6" spans="1:48" ht="20.100000000000001" customHeight="1" x14ac:dyDescent="0.25">
      <c r="A6" s="145">
        <v>104</v>
      </c>
      <c r="B6" s="151">
        <f>Name!$E$7</f>
        <v>0</v>
      </c>
      <c r="C6" s="152">
        <f>VLOOKUP($A6,Name!$B$12:$R$67,6,FALSE)</f>
        <v>0</v>
      </c>
      <c r="D6" s="148">
        <f>VLOOKUP($A6,Name!$B$12:$R$67,2,FALSE)</f>
        <v>0</v>
      </c>
      <c r="E6" s="148">
        <f>VLOOKUP($A6,Name!$B$12:$AF$67,3,FALSE)</f>
        <v>0</v>
      </c>
      <c r="F6" s="148">
        <f>VLOOKUP($A6,Name!$B$12:$R$67,9,FALSE)</f>
        <v>0</v>
      </c>
      <c r="G6" s="155"/>
      <c r="H6" s="149" t="e">
        <f>VLOOKUP($A6,Free!$C$12:$AC$67,27,FALSE)</f>
        <v>#N/A</v>
      </c>
      <c r="I6" s="147" t="e">
        <f>VLOOKUP($A6,Free!$C$12:$AC$67,18,FALSE)</f>
        <v>#N/A</v>
      </c>
      <c r="J6" s="147" t="e">
        <f>VLOOKUP($A6,Free!$C$12:$AC$67,19,FALSE)</f>
        <v>#N/A</v>
      </c>
      <c r="K6" s="147" t="e">
        <f>VLOOKUP($A6,Free!$C$12:$AC$67,20,FALSE)</f>
        <v>#N/A</v>
      </c>
      <c r="L6" s="147" t="e">
        <f>VLOOKUP($A6,Free!$C$12:$AC$67,21,FALSE)</f>
        <v>#N/A</v>
      </c>
      <c r="M6" s="147" t="e">
        <f>VLOOKUP($A6,Free!$C$12:$AC$67,22,FALSE)</f>
        <v>#N/A</v>
      </c>
      <c r="N6" s="147" t="e">
        <f>VLOOKUP($A6,Free!$C$12:$AC$67,23,FALSE)</f>
        <v>#N/A</v>
      </c>
      <c r="O6" s="155"/>
      <c r="P6" s="149" t="e">
        <f>VLOOKUP($A6,Standard!$C$12:$AF$67,27,FALSE)</f>
        <v>#N/A</v>
      </c>
      <c r="Q6" s="147" t="e">
        <f>VLOOKUP($A6,Standard!$C$12:$AF$67,28,FALSE)</f>
        <v>#N/A</v>
      </c>
      <c r="R6" s="147" t="e">
        <f>VLOOKUP($A6,Standard!$C$12:$AF$67,29,FALSE)</f>
        <v>#N/A</v>
      </c>
      <c r="S6" s="147" t="e">
        <f>VLOOKUP($A6,Standard!$C$12:$AF$67,30,FALSE)</f>
        <v>#N/A</v>
      </c>
      <c r="T6" s="155"/>
      <c r="U6" s="149" t="e">
        <f>VLOOKUP($A6,Air!$C$12:$AC$67,27,FALSE)</f>
        <v>#N/A</v>
      </c>
      <c r="V6" s="147" t="e">
        <f>VLOOKUP($A6,Free!$C$12:$AC$67,18,FALSE)</f>
        <v>#N/A</v>
      </c>
      <c r="W6" s="147" t="e">
        <f>VLOOKUP($A6,Free!$C$12:$AC$67,19,FALSE)</f>
        <v>#N/A</v>
      </c>
      <c r="X6" s="147" t="e">
        <f>VLOOKUP($A6,Free!$C$12:$AC$67,20,FALSE)</f>
        <v>#N/A</v>
      </c>
      <c r="Y6" s="147" t="e">
        <f>VLOOKUP($A6,Free!$C$12:$AC$67,21,FALSE)</f>
        <v>#N/A</v>
      </c>
      <c r="Z6" s="147" t="e">
        <f>VLOOKUP($A6,Free!$C$12:$AC$67,22,FALSE)</f>
        <v>#N/A</v>
      </c>
      <c r="AA6" s="147" t="e">
        <f>VLOOKUP($A6,Free!$C$12:$AC$67,23,FALSE)</f>
        <v>#N/A</v>
      </c>
      <c r="AB6" s="155"/>
      <c r="AC6" s="149" t="e">
        <f>VLOOKUP($A6,Sport!$C$12:$AE$73,27,FALSE)</f>
        <v>#N/A</v>
      </c>
      <c r="AD6" s="147" t="e">
        <f>VLOOKUP($A6,Sport!$C$12:$AF$73,28,FALSE)</f>
        <v>#N/A</v>
      </c>
      <c r="AE6" s="147" t="e">
        <f>VLOOKUP($A6,Sport!$C$12:$AF$73,29,FALSE)</f>
        <v>#N/A</v>
      </c>
      <c r="AF6" s="155"/>
      <c r="AG6" s="149" t="e">
        <f>VLOOKUP($A6,WAir!$C$12:$AA$67,25,FALSE)</f>
        <v>#N/A</v>
      </c>
      <c r="AH6" s="147" t="e">
        <f>VLOOKUP($A6,WAir!$C$12:$AC$67,18,FALSE)</f>
        <v>#N/A</v>
      </c>
      <c r="AI6" s="147" t="e">
        <f>VLOOKUP($A6,WAir!$C$12:$AC$67,19,FALSE)</f>
        <v>#N/A</v>
      </c>
      <c r="AJ6" s="147" t="e">
        <f>VLOOKUP($A6,WAir!$C$12:$AC$67,20,FALSE)</f>
        <v>#N/A</v>
      </c>
      <c r="AK6" s="147" t="e">
        <f>VLOOKUP($A6,WAir!$C$12:$AC$67,21,FALSE)</f>
        <v>#N/A</v>
      </c>
      <c r="AL6" s="155"/>
      <c r="AM6" s="149" t="e">
        <f>VLOOKUP($A6,RapidFire!$C$12:$AE$67,27,FALSE)</f>
        <v>#N/A</v>
      </c>
      <c r="AN6" s="147" t="e">
        <f>VLOOKUP($A6,RapidFire!$C$12:$AE$67,28,FALSE)</f>
        <v>#N/A</v>
      </c>
      <c r="AO6" s="147" t="e">
        <f>VLOOKUP($A6,RapidFire!$C$12:$AE$67,29,FALSE)</f>
        <v>#N/A</v>
      </c>
      <c r="AP6" s="155"/>
      <c r="AQ6" s="149" t="e">
        <f>VLOOKUP($A6,WAir!$C$12:$AA$67,25,FALSE)</f>
        <v>#N/A</v>
      </c>
      <c r="AR6" s="147" t="e">
        <f>VLOOKUP($A6,WAir!$C$12:$AC$67,18,FALSE)</f>
        <v>#N/A</v>
      </c>
      <c r="AS6" s="147" t="e">
        <f>VLOOKUP($A6,WAir!$C$12:$AC$67,19,FALSE)</f>
        <v>#N/A</v>
      </c>
      <c r="AT6" s="147" t="e">
        <f>VLOOKUP($A6,WAir!$C$12:$AC$67,20,FALSE)</f>
        <v>#N/A</v>
      </c>
      <c r="AU6" s="147" t="e">
        <f>VLOOKUP($A6,WAir!$C$12:$AC$67,21,FALSE)</f>
        <v>#N/A</v>
      </c>
      <c r="AV6" s="155"/>
    </row>
    <row r="7" spans="1:48" ht="20.100000000000001" customHeight="1" x14ac:dyDescent="0.25">
      <c r="A7" s="145">
        <v>105</v>
      </c>
      <c r="B7" s="151">
        <f>Name!$E$7</f>
        <v>0</v>
      </c>
      <c r="C7" s="152">
        <f>VLOOKUP($A7,Name!$B$12:$R$67,6,FALSE)</f>
        <v>0</v>
      </c>
      <c r="D7" s="148">
        <f>VLOOKUP($A7,Name!$B$12:$R$67,2,FALSE)</f>
        <v>0</v>
      </c>
      <c r="E7" s="148">
        <f>VLOOKUP($A7,Name!$B$12:$AF$67,3,FALSE)</f>
        <v>0</v>
      </c>
      <c r="F7" s="148">
        <f>VLOOKUP($A7,Name!$B$12:$R$67,9,FALSE)</f>
        <v>0</v>
      </c>
      <c r="G7" s="155"/>
      <c r="H7" s="149" t="e">
        <f>VLOOKUP($A7,Free!$C$12:$AC$67,27,FALSE)</f>
        <v>#N/A</v>
      </c>
      <c r="I7" s="147" t="e">
        <f>VLOOKUP($A7,Free!$C$12:$AC$67,18,FALSE)</f>
        <v>#N/A</v>
      </c>
      <c r="J7" s="147" t="e">
        <f>VLOOKUP($A7,Free!$C$12:$AC$67,19,FALSE)</f>
        <v>#N/A</v>
      </c>
      <c r="K7" s="147" t="e">
        <f>VLOOKUP($A7,Free!$C$12:$AC$67,20,FALSE)</f>
        <v>#N/A</v>
      </c>
      <c r="L7" s="147" t="e">
        <f>VLOOKUP($A7,Free!$C$12:$AC$67,21,FALSE)</f>
        <v>#N/A</v>
      </c>
      <c r="M7" s="147" t="e">
        <f>VLOOKUP($A7,Free!$C$12:$AC$67,22,FALSE)</f>
        <v>#N/A</v>
      </c>
      <c r="N7" s="147" t="e">
        <f>VLOOKUP($A7,Free!$C$12:$AC$67,23,FALSE)</f>
        <v>#N/A</v>
      </c>
      <c r="O7" s="155"/>
      <c r="P7" s="149" t="e">
        <f>VLOOKUP($A7,Standard!$C$12:$AF$67,27,FALSE)</f>
        <v>#N/A</v>
      </c>
      <c r="Q7" s="147" t="e">
        <f>VLOOKUP($A7,Standard!$C$12:$AF$67,28,FALSE)</f>
        <v>#N/A</v>
      </c>
      <c r="R7" s="147" t="e">
        <f>VLOOKUP($A7,Standard!$C$12:$AF$67,29,FALSE)</f>
        <v>#N/A</v>
      </c>
      <c r="S7" s="147" t="e">
        <f>VLOOKUP($A7,Standard!$C$12:$AF$67,30,FALSE)</f>
        <v>#N/A</v>
      </c>
      <c r="T7" s="155"/>
      <c r="U7" s="149" t="e">
        <f>VLOOKUP($A7,Air!$C$12:$AC$67,27,FALSE)</f>
        <v>#N/A</v>
      </c>
      <c r="V7" s="147" t="e">
        <f>VLOOKUP($A7,Free!$C$12:$AC$67,18,FALSE)</f>
        <v>#N/A</v>
      </c>
      <c r="W7" s="147" t="e">
        <f>VLOOKUP($A7,Free!$C$12:$AC$67,19,FALSE)</f>
        <v>#N/A</v>
      </c>
      <c r="X7" s="147" t="e">
        <f>VLOOKUP($A7,Free!$C$12:$AC$67,20,FALSE)</f>
        <v>#N/A</v>
      </c>
      <c r="Y7" s="147" t="e">
        <f>VLOOKUP($A7,Free!$C$12:$AC$67,21,FALSE)</f>
        <v>#N/A</v>
      </c>
      <c r="Z7" s="147" t="e">
        <f>VLOOKUP($A7,Free!$C$12:$AC$67,22,FALSE)</f>
        <v>#N/A</v>
      </c>
      <c r="AA7" s="147" t="e">
        <f>VLOOKUP($A7,Free!$C$12:$AC$67,23,FALSE)</f>
        <v>#N/A</v>
      </c>
      <c r="AB7" s="155"/>
      <c r="AC7" s="149" t="e">
        <f>VLOOKUP($A7,Sport!$C$12:$AE$73,27,FALSE)</f>
        <v>#N/A</v>
      </c>
      <c r="AD7" s="147" t="e">
        <f>VLOOKUP($A7,Sport!$C$12:$AF$73,28,FALSE)</f>
        <v>#N/A</v>
      </c>
      <c r="AE7" s="147" t="e">
        <f>VLOOKUP($A7,Sport!$C$12:$AF$73,29,FALSE)</f>
        <v>#N/A</v>
      </c>
      <c r="AF7" s="155"/>
      <c r="AG7" s="149" t="e">
        <f>VLOOKUP($A7,WAir!$C$12:$AA$67,25,FALSE)</f>
        <v>#N/A</v>
      </c>
      <c r="AH7" s="147" t="e">
        <f>VLOOKUP($A7,WAir!$C$12:$AC$67,18,FALSE)</f>
        <v>#N/A</v>
      </c>
      <c r="AI7" s="147" t="e">
        <f>VLOOKUP($A7,WAir!$C$12:$AC$67,19,FALSE)</f>
        <v>#N/A</v>
      </c>
      <c r="AJ7" s="147" t="e">
        <f>VLOOKUP($A7,WAir!$C$12:$AC$67,20,FALSE)</f>
        <v>#N/A</v>
      </c>
      <c r="AK7" s="147" t="e">
        <f>VLOOKUP($A7,WAir!$C$12:$AC$67,21,FALSE)</f>
        <v>#N/A</v>
      </c>
      <c r="AL7" s="155"/>
      <c r="AM7" s="149" t="e">
        <f>VLOOKUP($A7,RapidFire!$C$12:$AE$67,27,FALSE)</f>
        <v>#N/A</v>
      </c>
      <c r="AN7" s="147" t="e">
        <f>VLOOKUP($A7,RapidFire!$C$12:$AE$67,28,FALSE)</f>
        <v>#N/A</v>
      </c>
      <c r="AO7" s="147" t="e">
        <f>VLOOKUP($A7,RapidFire!$C$12:$AE$67,29,FALSE)</f>
        <v>#N/A</v>
      </c>
      <c r="AP7" s="155"/>
      <c r="AQ7" s="149" t="e">
        <f>VLOOKUP($A7,WAir!$C$12:$AA$67,25,FALSE)</f>
        <v>#N/A</v>
      </c>
      <c r="AR7" s="147" t="e">
        <f>VLOOKUP($A7,WAir!$C$12:$AC$67,18,FALSE)</f>
        <v>#N/A</v>
      </c>
      <c r="AS7" s="147" t="e">
        <f>VLOOKUP($A7,WAir!$C$12:$AC$67,19,FALSE)</f>
        <v>#N/A</v>
      </c>
      <c r="AT7" s="147" t="e">
        <f>VLOOKUP($A7,WAir!$C$12:$AC$67,20,FALSE)</f>
        <v>#N/A</v>
      </c>
      <c r="AU7" s="147" t="e">
        <f>VLOOKUP($A7,WAir!$C$12:$AC$67,21,FALSE)</f>
        <v>#N/A</v>
      </c>
      <c r="AV7" s="155"/>
    </row>
    <row r="8" spans="1:48" ht="20.100000000000001" customHeight="1" x14ac:dyDescent="0.25">
      <c r="A8" s="145">
        <v>106</v>
      </c>
      <c r="B8" s="151">
        <f>Name!$E$7</f>
        <v>0</v>
      </c>
      <c r="C8" s="152">
        <f>VLOOKUP($A8,Name!$B$12:$R$67,6,FALSE)</f>
        <v>0</v>
      </c>
      <c r="D8" s="148">
        <f>VLOOKUP($A8,Name!$B$12:$R$67,2,FALSE)</f>
        <v>0</v>
      </c>
      <c r="E8" s="148">
        <f>VLOOKUP($A8,Name!$B$12:$AF$67,3,FALSE)</f>
        <v>0</v>
      </c>
      <c r="F8" s="148">
        <f>VLOOKUP($A8,Name!$B$12:$R$67,9,FALSE)</f>
        <v>0</v>
      </c>
      <c r="G8" s="155"/>
      <c r="H8" s="149" t="e">
        <f>VLOOKUP($A8,Free!$C$12:$AC$67,27,FALSE)</f>
        <v>#N/A</v>
      </c>
      <c r="I8" s="147" t="e">
        <f>VLOOKUP($A8,Free!$C$12:$AC$67,18,FALSE)</f>
        <v>#N/A</v>
      </c>
      <c r="J8" s="147" t="e">
        <f>VLOOKUP($A8,Free!$C$12:$AC$67,19,FALSE)</f>
        <v>#N/A</v>
      </c>
      <c r="K8" s="147" t="e">
        <f>VLOOKUP($A8,Free!$C$12:$AC$67,20,FALSE)</f>
        <v>#N/A</v>
      </c>
      <c r="L8" s="147" t="e">
        <f>VLOOKUP($A8,Free!$C$12:$AC$67,21,FALSE)</f>
        <v>#N/A</v>
      </c>
      <c r="M8" s="147" t="e">
        <f>VLOOKUP($A8,Free!$C$12:$AC$67,22,FALSE)</f>
        <v>#N/A</v>
      </c>
      <c r="N8" s="147" t="e">
        <f>VLOOKUP($A8,Free!$C$12:$AC$67,23,FALSE)</f>
        <v>#N/A</v>
      </c>
      <c r="O8" s="155"/>
      <c r="P8" s="149" t="e">
        <f>VLOOKUP($A8,Standard!$C$12:$AF$67,27,FALSE)</f>
        <v>#N/A</v>
      </c>
      <c r="Q8" s="147" t="e">
        <f>VLOOKUP($A8,Standard!$C$12:$AF$67,28,FALSE)</f>
        <v>#N/A</v>
      </c>
      <c r="R8" s="147" t="e">
        <f>VLOOKUP($A8,Standard!$C$12:$AF$67,29,FALSE)</f>
        <v>#N/A</v>
      </c>
      <c r="S8" s="147" t="e">
        <f>VLOOKUP($A8,Standard!$C$12:$AF$67,30,FALSE)</f>
        <v>#N/A</v>
      </c>
      <c r="T8" s="155"/>
      <c r="U8" s="149" t="e">
        <f>VLOOKUP($A8,Air!$C$12:$AC$67,27,FALSE)</f>
        <v>#N/A</v>
      </c>
      <c r="V8" s="147" t="e">
        <f>VLOOKUP($A8,Free!$C$12:$AC$67,18,FALSE)</f>
        <v>#N/A</v>
      </c>
      <c r="W8" s="147" t="e">
        <f>VLOOKUP($A8,Free!$C$12:$AC$67,19,FALSE)</f>
        <v>#N/A</v>
      </c>
      <c r="X8" s="147" t="e">
        <f>VLOOKUP($A8,Free!$C$12:$AC$67,20,FALSE)</f>
        <v>#N/A</v>
      </c>
      <c r="Y8" s="147" t="e">
        <f>VLOOKUP($A8,Free!$C$12:$AC$67,21,FALSE)</f>
        <v>#N/A</v>
      </c>
      <c r="Z8" s="147" t="e">
        <f>VLOOKUP($A8,Free!$C$12:$AC$67,22,FALSE)</f>
        <v>#N/A</v>
      </c>
      <c r="AA8" s="147" t="e">
        <f>VLOOKUP($A8,Free!$C$12:$AC$67,23,FALSE)</f>
        <v>#N/A</v>
      </c>
      <c r="AB8" s="155"/>
      <c r="AC8" s="149" t="e">
        <f>VLOOKUP($A8,Sport!$C$12:$AE$73,27,FALSE)</f>
        <v>#N/A</v>
      </c>
      <c r="AD8" s="147" t="e">
        <f>VLOOKUP($A8,Sport!$C$12:$AF$73,28,FALSE)</f>
        <v>#N/A</v>
      </c>
      <c r="AE8" s="147" t="e">
        <f>VLOOKUP($A8,Sport!$C$12:$AF$73,29,FALSE)</f>
        <v>#N/A</v>
      </c>
      <c r="AF8" s="155"/>
      <c r="AG8" s="149" t="e">
        <f>VLOOKUP($A8,WAir!$C$12:$AA$67,25,FALSE)</f>
        <v>#N/A</v>
      </c>
      <c r="AH8" s="147" t="e">
        <f>VLOOKUP($A8,WAir!$C$12:$AC$67,18,FALSE)</f>
        <v>#N/A</v>
      </c>
      <c r="AI8" s="147" t="e">
        <f>VLOOKUP($A8,WAir!$C$12:$AC$67,19,FALSE)</f>
        <v>#N/A</v>
      </c>
      <c r="AJ8" s="147" t="e">
        <f>VLOOKUP($A8,WAir!$C$12:$AC$67,20,FALSE)</f>
        <v>#N/A</v>
      </c>
      <c r="AK8" s="147" t="e">
        <f>VLOOKUP($A8,WAir!$C$12:$AC$67,21,FALSE)</f>
        <v>#N/A</v>
      </c>
      <c r="AL8" s="155"/>
      <c r="AM8" s="149" t="e">
        <f>VLOOKUP($A8,RapidFire!$C$12:$AE$67,27,FALSE)</f>
        <v>#N/A</v>
      </c>
      <c r="AN8" s="147" t="e">
        <f>VLOOKUP($A8,RapidFire!$C$12:$AE$67,28,FALSE)</f>
        <v>#N/A</v>
      </c>
      <c r="AO8" s="147" t="e">
        <f>VLOOKUP($A8,RapidFire!$C$12:$AE$67,29,FALSE)</f>
        <v>#N/A</v>
      </c>
      <c r="AP8" s="155"/>
      <c r="AQ8" s="149" t="e">
        <f>VLOOKUP($A8,WAir!$C$12:$AA$67,25,FALSE)</f>
        <v>#N/A</v>
      </c>
      <c r="AR8" s="147" t="e">
        <f>VLOOKUP($A8,WAir!$C$12:$AC$67,18,FALSE)</f>
        <v>#N/A</v>
      </c>
      <c r="AS8" s="147" t="e">
        <f>VLOOKUP($A8,WAir!$C$12:$AC$67,19,FALSE)</f>
        <v>#N/A</v>
      </c>
      <c r="AT8" s="147" t="e">
        <f>VLOOKUP($A8,WAir!$C$12:$AC$67,20,FALSE)</f>
        <v>#N/A</v>
      </c>
      <c r="AU8" s="147" t="e">
        <f>VLOOKUP($A8,WAir!$C$12:$AC$67,21,FALSE)</f>
        <v>#N/A</v>
      </c>
      <c r="AV8" s="155"/>
    </row>
    <row r="9" spans="1:48" ht="20.100000000000001" customHeight="1" x14ac:dyDescent="0.25">
      <c r="A9" s="145">
        <v>107</v>
      </c>
      <c r="B9" s="151">
        <f>Name!$E$7</f>
        <v>0</v>
      </c>
      <c r="C9" s="152">
        <f>VLOOKUP($A9,Name!$B$12:$R$67,6,FALSE)</f>
        <v>0</v>
      </c>
      <c r="D9" s="148">
        <f>VLOOKUP($A9,Name!$B$12:$R$67,2,FALSE)</f>
        <v>0</v>
      </c>
      <c r="E9" s="148">
        <f>VLOOKUP($A9,Name!$B$12:$AF$67,3,FALSE)</f>
        <v>0</v>
      </c>
      <c r="F9" s="148">
        <f>VLOOKUP($A9,Name!$B$12:$R$67,9,FALSE)</f>
        <v>0</v>
      </c>
      <c r="G9" s="155"/>
      <c r="H9" s="149" t="e">
        <f>VLOOKUP($A9,Free!$C$12:$AC$67,27,FALSE)</f>
        <v>#N/A</v>
      </c>
      <c r="I9" s="147" t="e">
        <f>VLOOKUP($A9,Free!$C$12:$AC$67,18,FALSE)</f>
        <v>#N/A</v>
      </c>
      <c r="J9" s="147" t="e">
        <f>VLOOKUP($A9,Free!$C$12:$AC$67,19,FALSE)</f>
        <v>#N/A</v>
      </c>
      <c r="K9" s="147" t="e">
        <f>VLOOKUP($A9,Free!$C$12:$AC$67,20,FALSE)</f>
        <v>#N/A</v>
      </c>
      <c r="L9" s="147" t="e">
        <f>VLOOKUP($A9,Free!$C$12:$AC$67,21,FALSE)</f>
        <v>#N/A</v>
      </c>
      <c r="M9" s="147" t="e">
        <f>VLOOKUP($A9,Free!$C$12:$AC$67,22,FALSE)</f>
        <v>#N/A</v>
      </c>
      <c r="N9" s="147" t="e">
        <f>VLOOKUP($A9,Free!$C$12:$AC$67,23,FALSE)</f>
        <v>#N/A</v>
      </c>
      <c r="O9" s="155"/>
      <c r="P9" s="149" t="e">
        <f>VLOOKUP($A9,Standard!$C$12:$AF$67,27,FALSE)</f>
        <v>#N/A</v>
      </c>
      <c r="Q9" s="147" t="e">
        <f>VLOOKUP($A9,Standard!$C$12:$AF$67,28,FALSE)</f>
        <v>#N/A</v>
      </c>
      <c r="R9" s="147" t="e">
        <f>VLOOKUP($A9,Standard!$C$12:$AF$67,29,FALSE)</f>
        <v>#N/A</v>
      </c>
      <c r="S9" s="147" t="e">
        <f>VLOOKUP($A9,Standard!$C$12:$AF$67,30,FALSE)</f>
        <v>#N/A</v>
      </c>
      <c r="T9" s="155"/>
      <c r="U9" s="149" t="e">
        <f>VLOOKUP($A9,Air!$C$12:$AC$67,27,FALSE)</f>
        <v>#N/A</v>
      </c>
      <c r="V9" s="147" t="e">
        <f>VLOOKUP($A9,Free!$C$12:$AC$67,18,FALSE)</f>
        <v>#N/A</v>
      </c>
      <c r="W9" s="147" t="e">
        <f>VLOOKUP($A9,Free!$C$12:$AC$67,19,FALSE)</f>
        <v>#N/A</v>
      </c>
      <c r="X9" s="147" t="e">
        <f>VLOOKUP($A9,Free!$C$12:$AC$67,20,FALSE)</f>
        <v>#N/A</v>
      </c>
      <c r="Y9" s="147" t="e">
        <f>VLOOKUP($A9,Free!$C$12:$AC$67,21,FALSE)</f>
        <v>#N/A</v>
      </c>
      <c r="Z9" s="147" t="e">
        <f>VLOOKUP($A9,Free!$C$12:$AC$67,22,FALSE)</f>
        <v>#N/A</v>
      </c>
      <c r="AA9" s="147" t="e">
        <f>VLOOKUP($A9,Free!$C$12:$AC$67,23,FALSE)</f>
        <v>#N/A</v>
      </c>
      <c r="AB9" s="155"/>
      <c r="AC9" s="149" t="e">
        <f>VLOOKUP($A9,Sport!$C$12:$AE$73,27,FALSE)</f>
        <v>#N/A</v>
      </c>
      <c r="AD9" s="147" t="e">
        <f>VLOOKUP($A9,Sport!$C$12:$AF$73,28,FALSE)</f>
        <v>#N/A</v>
      </c>
      <c r="AE9" s="147" t="e">
        <f>VLOOKUP($A9,Sport!$C$12:$AF$73,29,FALSE)</f>
        <v>#N/A</v>
      </c>
      <c r="AF9" s="155"/>
      <c r="AG9" s="149" t="e">
        <f>VLOOKUP($A9,WAir!$C$12:$AA$67,25,FALSE)</f>
        <v>#N/A</v>
      </c>
      <c r="AH9" s="147" t="e">
        <f>VLOOKUP($A9,WAir!$C$12:$AC$67,18,FALSE)</f>
        <v>#N/A</v>
      </c>
      <c r="AI9" s="147" t="e">
        <f>VLOOKUP($A9,WAir!$C$12:$AC$67,19,FALSE)</f>
        <v>#N/A</v>
      </c>
      <c r="AJ9" s="147" t="e">
        <f>VLOOKUP($A9,WAir!$C$12:$AC$67,20,FALSE)</f>
        <v>#N/A</v>
      </c>
      <c r="AK9" s="147" t="e">
        <f>VLOOKUP($A9,WAir!$C$12:$AC$67,21,FALSE)</f>
        <v>#N/A</v>
      </c>
      <c r="AL9" s="155"/>
      <c r="AM9" s="149" t="e">
        <f>VLOOKUP($A9,RapidFire!$C$12:$AE$67,27,FALSE)</f>
        <v>#N/A</v>
      </c>
      <c r="AN9" s="147" t="e">
        <f>VLOOKUP($A9,RapidFire!$C$12:$AE$67,28,FALSE)</f>
        <v>#N/A</v>
      </c>
      <c r="AO9" s="147" t="e">
        <f>VLOOKUP($A9,RapidFire!$C$12:$AE$67,29,FALSE)</f>
        <v>#N/A</v>
      </c>
      <c r="AP9" s="155"/>
      <c r="AQ9" s="149" t="e">
        <f>VLOOKUP($A9,WAir!$C$12:$AA$67,25,FALSE)</f>
        <v>#N/A</v>
      </c>
      <c r="AR9" s="147" t="e">
        <f>VLOOKUP($A9,WAir!$C$12:$AC$67,18,FALSE)</f>
        <v>#N/A</v>
      </c>
      <c r="AS9" s="147" t="e">
        <f>VLOOKUP($A9,WAir!$C$12:$AC$67,19,FALSE)</f>
        <v>#N/A</v>
      </c>
      <c r="AT9" s="147" t="e">
        <f>VLOOKUP($A9,WAir!$C$12:$AC$67,20,FALSE)</f>
        <v>#N/A</v>
      </c>
      <c r="AU9" s="147" t="e">
        <f>VLOOKUP($A9,WAir!$C$12:$AC$67,21,FALSE)</f>
        <v>#N/A</v>
      </c>
      <c r="AV9" s="155"/>
    </row>
    <row r="10" spans="1:48" ht="20.100000000000001" customHeight="1" x14ac:dyDescent="0.25">
      <c r="A10" s="145">
        <v>108</v>
      </c>
      <c r="B10" s="151">
        <f>Name!$E$7</f>
        <v>0</v>
      </c>
      <c r="C10" s="152">
        <f>VLOOKUP($A10,Name!$B$12:$R$67,6,FALSE)</f>
        <v>0</v>
      </c>
      <c r="D10" s="148">
        <f>VLOOKUP($A10,Name!$B$12:$R$67,2,FALSE)</f>
        <v>0</v>
      </c>
      <c r="E10" s="148">
        <f>VLOOKUP($A10,Name!$B$12:$AF$67,3,FALSE)</f>
        <v>0</v>
      </c>
      <c r="F10" s="148">
        <f>VLOOKUP($A10,Name!$B$12:$R$67,9,FALSE)</f>
        <v>0</v>
      </c>
      <c r="G10" s="155"/>
      <c r="H10" s="149" t="e">
        <f>VLOOKUP($A10,Free!$C$12:$AC$67,27,FALSE)</f>
        <v>#N/A</v>
      </c>
      <c r="I10" s="147" t="e">
        <f>VLOOKUP($A10,Free!$C$12:$AC$67,18,FALSE)</f>
        <v>#N/A</v>
      </c>
      <c r="J10" s="147" t="e">
        <f>VLOOKUP($A10,Free!$C$12:$AC$67,19,FALSE)</f>
        <v>#N/A</v>
      </c>
      <c r="K10" s="147" t="e">
        <f>VLOOKUP($A10,Free!$C$12:$AC$67,20,FALSE)</f>
        <v>#N/A</v>
      </c>
      <c r="L10" s="147" t="e">
        <f>VLOOKUP($A10,Free!$C$12:$AC$67,21,FALSE)</f>
        <v>#N/A</v>
      </c>
      <c r="M10" s="147" t="e">
        <f>VLOOKUP($A10,Free!$C$12:$AC$67,22,FALSE)</f>
        <v>#N/A</v>
      </c>
      <c r="N10" s="147" t="e">
        <f>VLOOKUP($A10,Free!$C$12:$AC$67,23,FALSE)</f>
        <v>#N/A</v>
      </c>
      <c r="O10" s="155"/>
      <c r="P10" s="149" t="e">
        <f>VLOOKUP($A10,Standard!$C$12:$AF$67,27,FALSE)</f>
        <v>#N/A</v>
      </c>
      <c r="Q10" s="147" t="e">
        <f>VLOOKUP($A10,Standard!$C$12:$AF$67,28,FALSE)</f>
        <v>#N/A</v>
      </c>
      <c r="R10" s="147" t="e">
        <f>VLOOKUP($A10,Standard!$C$12:$AF$67,29,FALSE)</f>
        <v>#N/A</v>
      </c>
      <c r="S10" s="147" t="e">
        <f>VLOOKUP($A10,Standard!$C$12:$AF$67,30,FALSE)</f>
        <v>#N/A</v>
      </c>
      <c r="T10" s="155"/>
      <c r="U10" s="149" t="e">
        <f>VLOOKUP($A10,Air!$C$12:$AC$67,27,FALSE)</f>
        <v>#N/A</v>
      </c>
      <c r="V10" s="147" t="e">
        <f>VLOOKUP($A10,Free!$C$12:$AC$67,18,FALSE)</f>
        <v>#N/A</v>
      </c>
      <c r="W10" s="147" t="e">
        <f>VLOOKUP($A10,Free!$C$12:$AC$67,19,FALSE)</f>
        <v>#N/A</v>
      </c>
      <c r="X10" s="147" t="e">
        <f>VLOOKUP($A10,Free!$C$12:$AC$67,20,FALSE)</f>
        <v>#N/A</v>
      </c>
      <c r="Y10" s="147" t="e">
        <f>VLOOKUP($A10,Free!$C$12:$AC$67,21,FALSE)</f>
        <v>#N/A</v>
      </c>
      <c r="Z10" s="147" t="e">
        <f>VLOOKUP($A10,Free!$C$12:$AC$67,22,FALSE)</f>
        <v>#N/A</v>
      </c>
      <c r="AA10" s="147" t="e">
        <f>VLOOKUP($A10,Free!$C$12:$AC$67,23,FALSE)</f>
        <v>#N/A</v>
      </c>
      <c r="AB10" s="155"/>
      <c r="AC10" s="149" t="e">
        <f>VLOOKUP($A10,Sport!$C$12:$AE$73,27,FALSE)</f>
        <v>#N/A</v>
      </c>
      <c r="AD10" s="147" t="e">
        <f>VLOOKUP($A10,Sport!$C$12:$AF$73,28,FALSE)</f>
        <v>#N/A</v>
      </c>
      <c r="AE10" s="147" t="e">
        <f>VLOOKUP($A10,Sport!$C$12:$AF$73,29,FALSE)</f>
        <v>#N/A</v>
      </c>
      <c r="AF10" s="155"/>
      <c r="AG10" s="149" t="e">
        <f>VLOOKUP($A10,WAir!$C$12:$AA$67,25,FALSE)</f>
        <v>#N/A</v>
      </c>
      <c r="AH10" s="147" t="e">
        <f>VLOOKUP($A10,WAir!$C$12:$AC$67,18,FALSE)</f>
        <v>#N/A</v>
      </c>
      <c r="AI10" s="147" t="e">
        <f>VLOOKUP($A10,WAir!$C$12:$AC$67,19,FALSE)</f>
        <v>#N/A</v>
      </c>
      <c r="AJ10" s="147" t="e">
        <f>VLOOKUP($A10,WAir!$C$12:$AC$67,20,FALSE)</f>
        <v>#N/A</v>
      </c>
      <c r="AK10" s="147" t="e">
        <f>VLOOKUP($A10,WAir!$C$12:$AC$67,21,FALSE)</f>
        <v>#N/A</v>
      </c>
      <c r="AL10" s="155"/>
      <c r="AM10" s="149" t="e">
        <f>VLOOKUP($A10,RapidFire!$C$12:$AE$67,27,FALSE)</f>
        <v>#N/A</v>
      </c>
      <c r="AN10" s="147" t="e">
        <f>VLOOKUP($A10,RapidFire!$C$12:$AE$67,28,FALSE)</f>
        <v>#N/A</v>
      </c>
      <c r="AO10" s="147" t="e">
        <f>VLOOKUP($A10,RapidFire!$C$12:$AE$67,29,FALSE)</f>
        <v>#N/A</v>
      </c>
      <c r="AP10" s="155"/>
      <c r="AQ10" s="149" t="e">
        <f>VLOOKUP($A10,WAir!$C$12:$AA$67,25,FALSE)</f>
        <v>#N/A</v>
      </c>
      <c r="AR10" s="147" t="e">
        <f>VLOOKUP($A10,WAir!$C$12:$AC$67,18,FALSE)</f>
        <v>#N/A</v>
      </c>
      <c r="AS10" s="147" t="e">
        <f>VLOOKUP($A10,WAir!$C$12:$AC$67,19,FALSE)</f>
        <v>#N/A</v>
      </c>
      <c r="AT10" s="147" t="e">
        <f>VLOOKUP($A10,WAir!$C$12:$AC$67,20,FALSE)</f>
        <v>#N/A</v>
      </c>
      <c r="AU10" s="147" t="e">
        <f>VLOOKUP($A10,WAir!$C$12:$AC$67,21,FALSE)</f>
        <v>#N/A</v>
      </c>
      <c r="AV10" s="155"/>
    </row>
    <row r="11" spans="1:48" ht="20.100000000000001" customHeight="1" x14ac:dyDescent="0.25">
      <c r="A11" s="145">
        <v>109</v>
      </c>
      <c r="B11" s="151">
        <f>Name!$E$7</f>
        <v>0</v>
      </c>
      <c r="C11" s="152">
        <f>VLOOKUP($A11,Name!$B$12:$R$67,6,FALSE)</f>
        <v>0</v>
      </c>
      <c r="D11" s="148">
        <f>VLOOKUP($A11,Name!$B$12:$R$67,2,FALSE)</f>
        <v>0</v>
      </c>
      <c r="E11" s="148">
        <f>VLOOKUP($A11,Name!$B$12:$AF$67,3,FALSE)</f>
        <v>0</v>
      </c>
      <c r="F11" s="148">
        <f>VLOOKUP($A11,Name!$B$12:$R$67,9,FALSE)</f>
        <v>0</v>
      </c>
      <c r="G11" s="155"/>
      <c r="H11" s="149" t="e">
        <f>VLOOKUP($A11,Free!$C$12:$AC$67,27,FALSE)</f>
        <v>#N/A</v>
      </c>
      <c r="I11" s="147" t="e">
        <f>VLOOKUP($A11,Free!$C$12:$AC$67,18,FALSE)</f>
        <v>#N/A</v>
      </c>
      <c r="J11" s="147" t="e">
        <f>VLOOKUP($A11,Free!$C$12:$AC$67,19,FALSE)</f>
        <v>#N/A</v>
      </c>
      <c r="K11" s="147" t="e">
        <f>VLOOKUP($A11,Free!$C$12:$AC$67,20,FALSE)</f>
        <v>#N/A</v>
      </c>
      <c r="L11" s="147" t="e">
        <f>VLOOKUP($A11,Free!$C$12:$AC$67,21,FALSE)</f>
        <v>#N/A</v>
      </c>
      <c r="M11" s="147" t="e">
        <f>VLOOKUP($A11,Free!$C$12:$AC$67,22,FALSE)</f>
        <v>#N/A</v>
      </c>
      <c r="N11" s="147" t="e">
        <f>VLOOKUP($A11,Free!$C$12:$AC$67,23,FALSE)</f>
        <v>#N/A</v>
      </c>
      <c r="O11" s="155"/>
      <c r="P11" s="149" t="e">
        <f>VLOOKUP($A11,Standard!$C$12:$AF$67,27,FALSE)</f>
        <v>#N/A</v>
      </c>
      <c r="Q11" s="147" t="e">
        <f>VLOOKUP($A11,Standard!$C$12:$AF$67,28,FALSE)</f>
        <v>#N/A</v>
      </c>
      <c r="R11" s="147" t="e">
        <f>VLOOKUP($A11,Standard!$C$12:$AF$67,29,FALSE)</f>
        <v>#N/A</v>
      </c>
      <c r="S11" s="147" t="e">
        <f>VLOOKUP($A11,Standard!$C$12:$AF$67,30,FALSE)</f>
        <v>#N/A</v>
      </c>
      <c r="T11" s="155"/>
      <c r="U11" s="149" t="e">
        <f>VLOOKUP($A11,Air!$C$12:$AC$67,27,FALSE)</f>
        <v>#N/A</v>
      </c>
      <c r="V11" s="147" t="e">
        <f>VLOOKUP($A11,Free!$C$12:$AC$67,18,FALSE)</f>
        <v>#N/A</v>
      </c>
      <c r="W11" s="147" t="e">
        <f>VLOOKUP($A11,Free!$C$12:$AC$67,19,FALSE)</f>
        <v>#N/A</v>
      </c>
      <c r="X11" s="147" t="e">
        <f>VLOOKUP($A11,Free!$C$12:$AC$67,20,FALSE)</f>
        <v>#N/A</v>
      </c>
      <c r="Y11" s="147" t="e">
        <f>VLOOKUP($A11,Free!$C$12:$AC$67,21,FALSE)</f>
        <v>#N/A</v>
      </c>
      <c r="Z11" s="147" t="e">
        <f>VLOOKUP($A11,Free!$C$12:$AC$67,22,FALSE)</f>
        <v>#N/A</v>
      </c>
      <c r="AA11" s="147" t="e">
        <f>VLOOKUP($A11,Free!$C$12:$AC$67,23,FALSE)</f>
        <v>#N/A</v>
      </c>
      <c r="AB11" s="155"/>
      <c r="AC11" s="149" t="e">
        <f>VLOOKUP($A11,Sport!$C$12:$AE$73,27,FALSE)</f>
        <v>#N/A</v>
      </c>
      <c r="AD11" s="147" t="e">
        <f>VLOOKUP($A11,Sport!$C$12:$AF$73,28,FALSE)</f>
        <v>#N/A</v>
      </c>
      <c r="AE11" s="147" t="e">
        <f>VLOOKUP($A11,Sport!$C$12:$AF$73,29,FALSE)</f>
        <v>#N/A</v>
      </c>
      <c r="AF11" s="155"/>
      <c r="AG11" s="149" t="e">
        <f>VLOOKUP($A11,WAir!$C$12:$AA$67,25,FALSE)</f>
        <v>#N/A</v>
      </c>
      <c r="AH11" s="147" t="e">
        <f>VLOOKUP($A11,WAir!$C$12:$AC$67,18,FALSE)</f>
        <v>#N/A</v>
      </c>
      <c r="AI11" s="147" t="e">
        <f>VLOOKUP($A11,WAir!$C$12:$AC$67,19,FALSE)</f>
        <v>#N/A</v>
      </c>
      <c r="AJ11" s="147" t="e">
        <f>VLOOKUP($A11,WAir!$C$12:$AC$67,20,FALSE)</f>
        <v>#N/A</v>
      </c>
      <c r="AK11" s="147" t="e">
        <f>VLOOKUP($A11,WAir!$C$12:$AC$67,21,FALSE)</f>
        <v>#N/A</v>
      </c>
      <c r="AL11" s="155"/>
      <c r="AM11" s="149" t="e">
        <f>VLOOKUP($A11,RapidFire!$C$12:$AE$67,27,FALSE)</f>
        <v>#N/A</v>
      </c>
      <c r="AN11" s="147" t="e">
        <f>VLOOKUP($A11,RapidFire!$C$12:$AE$67,28,FALSE)</f>
        <v>#N/A</v>
      </c>
      <c r="AO11" s="147" t="e">
        <f>VLOOKUP($A11,RapidFire!$C$12:$AE$67,29,FALSE)</f>
        <v>#N/A</v>
      </c>
      <c r="AP11" s="155"/>
      <c r="AQ11" s="149" t="e">
        <f>VLOOKUP($A11,WAir!$C$12:$AA$67,25,FALSE)</f>
        <v>#N/A</v>
      </c>
      <c r="AR11" s="147" t="e">
        <f>VLOOKUP($A11,WAir!$C$12:$AC$67,18,FALSE)</f>
        <v>#N/A</v>
      </c>
      <c r="AS11" s="147" t="e">
        <f>VLOOKUP($A11,WAir!$C$12:$AC$67,19,FALSE)</f>
        <v>#N/A</v>
      </c>
      <c r="AT11" s="147" t="e">
        <f>VLOOKUP($A11,WAir!$C$12:$AC$67,20,FALSE)</f>
        <v>#N/A</v>
      </c>
      <c r="AU11" s="147" t="e">
        <f>VLOOKUP($A11,WAir!$C$12:$AC$67,21,FALSE)</f>
        <v>#N/A</v>
      </c>
      <c r="AV11" s="155"/>
    </row>
    <row r="12" spans="1:48" ht="20.100000000000001" customHeight="1" x14ac:dyDescent="0.25">
      <c r="A12" s="145">
        <v>110</v>
      </c>
      <c r="B12" s="151">
        <f>Name!$E$7</f>
        <v>0</v>
      </c>
      <c r="C12" s="152">
        <f>VLOOKUP($A12,Name!$B$12:$R$67,6,FALSE)</f>
        <v>0</v>
      </c>
      <c r="D12" s="148">
        <f>VLOOKUP($A12,Name!$B$12:$R$67,2,FALSE)</f>
        <v>0</v>
      </c>
      <c r="E12" s="148">
        <f>VLOOKUP($A12,Name!$B$12:$AF$67,3,FALSE)</f>
        <v>0</v>
      </c>
      <c r="F12" s="148">
        <f>VLOOKUP($A12,Name!$B$12:$R$67,9,FALSE)</f>
        <v>0</v>
      </c>
      <c r="G12" s="155"/>
      <c r="H12" s="149" t="e">
        <f>VLOOKUP($A12,Free!$C$12:$AC$67,27,FALSE)</f>
        <v>#N/A</v>
      </c>
      <c r="I12" s="147" t="e">
        <f>VLOOKUP($A12,Free!$C$12:$AC$67,18,FALSE)</f>
        <v>#N/A</v>
      </c>
      <c r="J12" s="147" t="e">
        <f>VLOOKUP($A12,Free!$C$12:$AC$67,19,FALSE)</f>
        <v>#N/A</v>
      </c>
      <c r="K12" s="147" t="e">
        <f>VLOOKUP($A12,Free!$C$12:$AC$67,20,FALSE)</f>
        <v>#N/A</v>
      </c>
      <c r="L12" s="147" t="e">
        <f>VLOOKUP($A12,Free!$C$12:$AC$67,21,FALSE)</f>
        <v>#N/A</v>
      </c>
      <c r="M12" s="147" t="e">
        <f>VLOOKUP($A12,Free!$C$12:$AC$67,22,FALSE)</f>
        <v>#N/A</v>
      </c>
      <c r="N12" s="147" t="e">
        <f>VLOOKUP($A12,Free!$C$12:$AC$67,23,FALSE)</f>
        <v>#N/A</v>
      </c>
      <c r="O12" s="155"/>
      <c r="P12" s="149" t="e">
        <f>VLOOKUP($A12,Standard!$C$12:$AF$67,27,FALSE)</f>
        <v>#N/A</v>
      </c>
      <c r="Q12" s="147" t="e">
        <f>VLOOKUP($A12,Standard!$C$12:$AF$67,28,FALSE)</f>
        <v>#N/A</v>
      </c>
      <c r="R12" s="147" t="e">
        <f>VLOOKUP($A12,Standard!$C$12:$AF$67,29,FALSE)</f>
        <v>#N/A</v>
      </c>
      <c r="S12" s="147" t="e">
        <f>VLOOKUP($A12,Standard!$C$12:$AF$67,30,FALSE)</f>
        <v>#N/A</v>
      </c>
      <c r="T12" s="155"/>
      <c r="U12" s="149" t="e">
        <f>VLOOKUP($A12,Air!$C$12:$AC$67,27,FALSE)</f>
        <v>#N/A</v>
      </c>
      <c r="V12" s="147" t="e">
        <f>VLOOKUP($A12,Free!$C$12:$AC$67,18,FALSE)</f>
        <v>#N/A</v>
      </c>
      <c r="W12" s="147" t="e">
        <f>VLOOKUP($A12,Free!$C$12:$AC$67,19,FALSE)</f>
        <v>#N/A</v>
      </c>
      <c r="X12" s="147" t="e">
        <f>VLOOKUP($A12,Free!$C$12:$AC$67,20,FALSE)</f>
        <v>#N/A</v>
      </c>
      <c r="Y12" s="147" t="e">
        <f>VLOOKUP($A12,Free!$C$12:$AC$67,21,FALSE)</f>
        <v>#N/A</v>
      </c>
      <c r="Z12" s="147" t="e">
        <f>VLOOKUP($A12,Free!$C$12:$AC$67,22,FALSE)</f>
        <v>#N/A</v>
      </c>
      <c r="AA12" s="147" t="e">
        <f>VLOOKUP($A12,Free!$C$12:$AC$67,23,FALSE)</f>
        <v>#N/A</v>
      </c>
      <c r="AB12" s="155"/>
      <c r="AC12" s="149" t="e">
        <f>VLOOKUP($A12,Sport!$C$12:$AE$73,27,FALSE)</f>
        <v>#N/A</v>
      </c>
      <c r="AD12" s="147" t="e">
        <f>VLOOKUP($A12,Sport!$C$12:$AF$73,28,FALSE)</f>
        <v>#N/A</v>
      </c>
      <c r="AE12" s="147" t="e">
        <f>VLOOKUP($A12,Sport!$C$12:$AF$73,29,FALSE)</f>
        <v>#N/A</v>
      </c>
      <c r="AF12" s="155"/>
      <c r="AG12" s="149" t="e">
        <f>VLOOKUP($A12,WAir!$C$12:$AA$67,25,FALSE)</f>
        <v>#N/A</v>
      </c>
      <c r="AH12" s="147" t="e">
        <f>VLOOKUP($A12,WAir!$C$12:$AC$67,18,FALSE)</f>
        <v>#N/A</v>
      </c>
      <c r="AI12" s="147" t="e">
        <f>VLOOKUP($A12,WAir!$C$12:$AC$67,19,FALSE)</f>
        <v>#N/A</v>
      </c>
      <c r="AJ12" s="147" t="e">
        <f>VLOOKUP($A12,WAir!$C$12:$AC$67,20,FALSE)</f>
        <v>#N/A</v>
      </c>
      <c r="AK12" s="147" t="e">
        <f>VLOOKUP($A12,WAir!$C$12:$AC$67,21,FALSE)</f>
        <v>#N/A</v>
      </c>
      <c r="AL12" s="155"/>
      <c r="AM12" s="149" t="e">
        <f>VLOOKUP($A12,RapidFire!$C$12:$AE$67,27,FALSE)</f>
        <v>#N/A</v>
      </c>
      <c r="AN12" s="147" t="e">
        <f>VLOOKUP($A12,RapidFire!$C$12:$AE$67,28,FALSE)</f>
        <v>#N/A</v>
      </c>
      <c r="AO12" s="147" t="e">
        <f>VLOOKUP($A12,RapidFire!$C$12:$AE$67,29,FALSE)</f>
        <v>#N/A</v>
      </c>
      <c r="AP12" s="155"/>
      <c r="AQ12" s="149" t="e">
        <f>VLOOKUP($A12,WAir!$C$12:$AA$67,25,FALSE)</f>
        <v>#N/A</v>
      </c>
      <c r="AR12" s="147" t="e">
        <f>VLOOKUP($A12,WAir!$C$12:$AC$67,18,FALSE)</f>
        <v>#N/A</v>
      </c>
      <c r="AS12" s="147" t="e">
        <f>VLOOKUP($A12,WAir!$C$12:$AC$67,19,FALSE)</f>
        <v>#N/A</v>
      </c>
      <c r="AT12" s="147" t="e">
        <f>VLOOKUP($A12,WAir!$C$12:$AC$67,20,FALSE)</f>
        <v>#N/A</v>
      </c>
      <c r="AU12" s="147" t="e">
        <f>VLOOKUP($A12,WAir!$C$12:$AC$67,21,FALSE)</f>
        <v>#N/A</v>
      </c>
      <c r="AV12" s="155"/>
    </row>
    <row r="13" spans="1:48" ht="20.100000000000001" customHeight="1" x14ac:dyDescent="0.25">
      <c r="A13" s="145">
        <v>111</v>
      </c>
      <c r="B13" s="151">
        <f>Name!$E$7</f>
        <v>0</v>
      </c>
      <c r="C13" s="152">
        <f>VLOOKUP($A13,Name!$B$12:$R$67,6,FALSE)</f>
        <v>0</v>
      </c>
      <c r="D13" s="148">
        <f>VLOOKUP($A13,Name!$B$12:$R$67,2,FALSE)</f>
        <v>0</v>
      </c>
      <c r="E13" s="148">
        <f>VLOOKUP($A13,Name!$B$12:$AF$67,3,FALSE)</f>
        <v>0</v>
      </c>
      <c r="F13" s="148">
        <f>VLOOKUP($A13,Name!$B$12:$R$67,9,FALSE)</f>
        <v>0</v>
      </c>
      <c r="G13" s="155"/>
      <c r="H13" s="149" t="e">
        <f>VLOOKUP($A13,Free!$C$12:$AC$67,27,FALSE)</f>
        <v>#N/A</v>
      </c>
      <c r="I13" s="147" t="e">
        <f>VLOOKUP($A13,Free!$C$12:$AC$67,18,FALSE)</f>
        <v>#N/A</v>
      </c>
      <c r="J13" s="147" t="e">
        <f>VLOOKUP($A13,Free!$C$12:$AC$67,19,FALSE)</f>
        <v>#N/A</v>
      </c>
      <c r="K13" s="147" t="e">
        <f>VLOOKUP($A13,Free!$C$12:$AC$67,20,FALSE)</f>
        <v>#N/A</v>
      </c>
      <c r="L13" s="147" t="e">
        <f>VLOOKUP($A13,Free!$C$12:$AC$67,21,FALSE)</f>
        <v>#N/A</v>
      </c>
      <c r="M13" s="147" t="e">
        <f>VLOOKUP($A13,Free!$C$12:$AC$67,22,FALSE)</f>
        <v>#N/A</v>
      </c>
      <c r="N13" s="147" t="e">
        <f>VLOOKUP($A13,Free!$C$12:$AC$67,23,FALSE)</f>
        <v>#N/A</v>
      </c>
      <c r="O13" s="155"/>
      <c r="P13" s="149" t="e">
        <f>VLOOKUP($A13,Standard!$C$12:$AF$67,27,FALSE)</f>
        <v>#N/A</v>
      </c>
      <c r="Q13" s="147" t="e">
        <f>VLOOKUP($A13,Standard!$C$12:$AF$67,28,FALSE)</f>
        <v>#N/A</v>
      </c>
      <c r="R13" s="147" t="e">
        <f>VLOOKUP($A13,Standard!$C$12:$AF$67,29,FALSE)</f>
        <v>#N/A</v>
      </c>
      <c r="S13" s="147" t="e">
        <f>VLOOKUP($A13,Standard!$C$12:$AF$67,30,FALSE)</f>
        <v>#N/A</v>
      </c>
      <c r="T13" s="155"/>
      <c r="U13" s="149" t="e">
        <f>VLOOKUP($A13,Air!$C$12:$AC$67,27,FALSE)</f>
        <v>#N/A</v>
      </c>
      <c r="V13" s="147" t="e">
        <f>VLOOKUP($A13,Free!$C$12:$AC$67,18,FALSE)</f>
        <v>#N/A</v>
      </c>
      <c r="W13" s="147" t="e">
        <f>VLOOKUP($A13,Free!$C$12:$AC$67,19,FALSE)</f>
        <v>#N/A</v>
      </c>
      <c r="X13" s="147" t="e">
        <f>VLOOKUP($A13,Free!$C$12:$AC$67,20,FALSE)</f>
        <v>#N/A</v>
      </c>
      <c r="Y13" s="147" t="e">
        <f>VLOOKUP($A13,Free!$C$12:$AC$67,21,FALSE)</f>
        <v>#N/A</v>
      </c>
      <c r="Z13" s="147" t="e">
        <f>VLOOKUP($A13,Free!$C$12:$AC$67,22,FALSE)</f>
        <v>#N/A</v>
      </c>
      <c r="AA13" s="147" t="e">
        <f>VLOOKUP($A13,Free!$C$12:$AC$67,23,FALSE)</f>
        <v>#N/A</v>
      </c>
      <c r="AB13" s="155"/>
      <c r="AC13" s="149" t="e">
        <f>VLOOKUP($A13,Sport!$C$12:$AE$73,27,FALSE)</f>
        <v>#N/A</v>
      </c>
      <c r="AD13" s="147" t="e">
        <f>VLOOKUP($A13,Sport!$C$12:$AF$73,28,FALSE)</f>
        <v>#N/A</v>
      </c>
      <c r="AE13" s="147" t="e">
        <f>VLOOKUP($A13,Sport!$C$12:$AF$73,29,FALSE)</f>
        <v>#N/A</v>
      </c>
      <c r="AF13" s="155"/>
      <c r="AG13" s="149" t="e">
        <f>VLOOKUP($A13,WAir!$C$12:$AA$67,25,FALSE)</f>
        <v>#N/A</v>
      </c>
      <c r="AH13" s="147" t="e">
        <f>VLOOKUP($A13,WAir!$C$12:$AC$67,18,FALSE)</f>
        <v>#N/A</v>
      </c>
      <c r="AI13" s="147" t="e">
        <f>VLOOKUP($A13,WAir!$C$12:$AC$67,19,FALSE)</f>
        <v>#N/A</v>
      </c>
      <c r="AJ13" s="147" t="e">
        <f>VLOOKUP($A13,WAir!$C$12:$AC$67,20,FALSE)</f>
        <v>#N/A</v>
      </c>
      <c r="AK13" s="147" t="e">
        <f>VLOOKUP($A13,WAir!$C$12:$AC$67,21,FALSE)</f>
        <v>#N/A</v>
      </c>
      <c r="AL13" s="155"/>
      <c r="AM13" s="149" t="e">
        <f>VLOOKUP($A13,RapidFire!$C$12:$AE$67,27,FALSE)</f>
        <v>#N/A</v>
      </c>
      <c r="AN13" s="147" t="e">
        <f>VLOOKUP($A13,RapidFire!$C$12:$AE$67,28,FALSE)</f>
        <v>#N/A</v>
      </c>
      <c r="AO13" s="147" t="e">
        <f>VLOOKUP($A13,RapidFire!$C$12:$AE$67,29,FALSE)</f>
        <v>#N/A</v>
      </c>
      <c r="AP13" s="155"/>
      <c r="AQ13" s="149" t="e">
        <f>VLOOKUP($A13,WAir!$C$12:$AA$67,25,FALSE)</f>
        <v>#N/A</v>
      </c>
      <c r="AR13" s="147" t="e">
        <f>VLOOKUP($A13,WAir!$C$12:$AC$67,18,FALSE)</f>
        <v>#N/A</v>
      </c>
      <c r="AS13" s="147" t="e">
        <f>VLOOKUP($A13,WAir!$C$12:$AC$67,19,FALSE)</f>
        <v>#N/A</v>
      </c>
      <c r="AT13" s="147" t="e">
        <f>VLOOKUP($A13,WAir!$C$12:$AC$67,20,FALSE)</f>
        <v>#N/A</v>
      </c>
      <c r="AU13" s="147" t="e">
        <f>VLOOKUP($A13,WAir!$C$12:$AC$67,21,FALSE)</f>
        <v>#N/A</v>
      </c>
      <c r="AV13" s="155"/>
    </row>
    <row r="14" spans="1:48" ht="20.100000000000001" customHeight="1" x14ac:dyDescent="0.25">
      <c r="A14" s="145">
        <v>112</v>
      </c>
      <c r="B14" s="151">
        <f>Name!$E$7</f>
        <v>0</v>
      </c>
      <c r="C14" s="152">
        <f>VLOOKUP($A14,Name!$B$12:$R$67,6,FALSE)</f>
        <v>0</v>
      </c>
      <c r="D14" s="148">
        <f>VLOOKUP($A14,Name!$B$12:$R$67,2,FALSE)</f>
        <v>0</v>
      </c>
      <c r="E14" s="148">
        <f>VLOOKUP($A14,Name!$B$12:$AF$67,3,FALSE)</f>
        <v>0</v>
      </c>
      <c r="F14" s="148">
        <f>VLOOKUP($A14,Name!$B$12:$R$67,9,FALSE)</f>
        <v>0</v>
      </c>
      <c r="G14" s="155"/>
      <c r="H14" s="149" t="e">
        <f>VLOOKUP($A14,Free!$C$12:$AC$67,27,FALSE)</f>
        <v>#N/A</v>
      </c>
      <c r="I14" s="147" t="e">
        <f>VLOOKUP($A14,Free!$C$12:$AC$67,18,FALSE)</f>
        <v>#N/A</v>
      </c>
      <c r="J14" s="147" t="e">
        <f>VLOOKUP($A14,Free!$C$12:$AC$67,19,FALSE)</f>
        <v>#N/A</v>
      </c>
      <c r="K14" s="147" t="e">
        <f>VLOOKUP($A14,Free!$C$12:$AC$67,20,FALSE)</f>
        <v>#N/A</v>
      </c>
      <c r="L14" s="147" t="e">
        <f>VLOOKUP($A14,Free!$C$12:$AC$67,21,FALSE)</f>
        <v>#N/A</v>
      </c>
      <c r="M14" s="147" t="e">
        <f>VLOOKUP($A14,Free!$C$12:$AC$67,22,FALSE)</f>
        <v>#N/A</v>
      </c>
      <c r="N14" s="147" t="e">
        <f>VLOOKUP($A14,Free!$C$12:$AC$67,23,FALSE)</f>
        <v>#N/A</v>
      </c>
      <c r="O14" s="155"/>
      <c r="P14" s="149" t="e">
        <f>VLOOKUP($A14,Standard!$C$12:$AF$67,27,FALSE)</f>
        <v>#N/A</v>
      </c>
      <c r="Q14" s="147" t="e">
        <f>VLOOKUP($A14,Standard!$C$12:$AF$67,28,FALSE)</f>
        <v>#N/A</v>
      </c>
      <c r="R14" s="147" t="e">
        <f>VLOOKUP($A14,Standard!$C$12:$AF$67,29,FALSE)</f>
        <v>#N/A</v>
      </c>
      <c r="S14" s="147" t="e">
        <f>VLOOKUP($A14,Standard!$C$12:$AF$67,30,FALSE)</f>
        <v>#N/A</v>
      </c>
      <c r="T14" s="155"/>
      <c r="U14" s="149" t="e">
        <f>VLOOKUP($A14,Air!$C$12:$AC$67,27,FALSE)</f>
        <v>#N/A</v>
      </c>
      <c r="V14" s="147" t="e">
        <f>VLOOKUP($A14,Free!$C$12:$AC$67,18,FALSE)</f>
        <v>#N/A</v>
      </c>
      <c r="W14" s="147" t="e">
        <f>VLOOKUP($A14,Free!$C$12:$AC$67,19,FALSE)</f>
        <v>#N/A</v>
      </c>
      <c r="X14" s="147" t="e">
        <f>VLOOKUP($A14,Free!$C$12:$AC$67,20,FALSE)</f>
        <v>#N/A</v>
      </c>
      <c r="Y14" s="147" t="e">
        <f>VLOOKUP($A14,Free!$C$12:$AC$67,21,FALSE)</f>
        <v>#N/A</v>
      </c>
      <c r="Z14" s="147" t="e">
        <f>VLOOKUP($A14,Free!$C$12:$AC$67,22,FALSE)</f>
        <v>#N/A</v>
      </c>
      <c r="AA14" s="147" t="e">
        <f>VLOOKUP($A14,Free!$C$12:$AC$67,23,FALSE)</f>
        <v>#N/A</v>
      </c>
      <c r="AB14" s="155"/>
      <c r="AC14" s="149" t="e">
        <f>VLOOKUP($A14,Sport!$C$12:$AE$73,27,FALSE)</f>
        <v>#N/A</v>
      </c>
      <c r="AD14" s="147" t="e">
        <f>VLOOKUP($A14,Sport!$C$12:$AF$73,28,FALSE)</f>
        <v>#N/A</v>
      </c>
      <c r="AE14" s="147" t="e">
        <f>VLOOKUP($A14,Sport!$C$12:$AF$73,29,FALSE)</f>
        <v>#N/A</v>
      </c>
      <c r="AF14" s="155"/>
      <c r="AG14" s="149" t="e">
        <f>VLOOKUP($A14,WAir!$C$12:$AA$67,25,FALSE)</f>
        <v>#N/A</v>
      </c>
      <c r="AH14" s="147" t="e">
        <f>VLOOKUP($A14,WAir!$C$12:$AC$67,18,FALSE)</f>
        <v>#N/A</v>
      </c>
      <c r="AI14" s="147" t="e">
        <f>VLOOKUP($A14,WAir!$C$12:$AC$67,19,FALSE)</f>
        <v>#N/A</v>
      </c>
      <c r="AJ14" s="147" t="e">
        <f>VLOOKUP($A14,WAir!$C$12:$AC$67,20,FALSE)</f>
        <v>#N/A</v>
      </c>
      <c r="AK14" s="147" t="e">
        <f>VLOOKUP($A14,WAir!$C$12:$AC$67,21,FALSE)</f>
        <v>#N/A</v>
      </c>
      <c r="AL14" s="155"/>
      <c r="AM14" s="149" t="e">
        <f>VLOOKUP($A14,RapidFire!$C$12:$AE$67,27,FALSE)</f>
        <v>#N/A</v>
      </c>
      <c r="AN14" s="147" t="e">
        <f>VLOOKUP($A14,RapidFire!$C$12:$AE$67,28,FALSE)</f>
        <v>#N/A</v>
      </c>
      <c r="AO14" s="147" t="e">
        <f>VLOOKUP($A14,RapidFire!$C$12:$AE$67,29,FALSE)</f>
        <v>#N/A</v>
      </c>
      <c r="AP14" s="155"/>
      <c r="AQ14" s="149" t="e">
        <f>VLOOKUP($A14,WAir!$C$12:$AA$67,25,FALSE)</f>
        <v>#N/A</v>
      </c>
      <c r="AR14" s="147" t="e">
        <f>VLOOKUP($A14,WAir!$C$12:$AC$67,18,FALSE)</f>
        <v>#N/A</v>
      </c>
      <c r="AS14" s="147" t="e">
        <f>VLOOKUP($A14,WAir!$C$12:$AC$67,19,FALSE)</f>
        <v>#N/A</v>
      </c>
      <c r="AT14" s="147" t="e">
        <f>VLOOKUP($A14,WAir!$C$12:$AC$67,20,FALSE)</f>
        <v>#N/A</v>
      </c>
      <c r="AU14" s="147" t="e">
        <f>VLOOKUP($A14,WAir!$C$12:$AC$67,21,FALSE)</f>
        <v>#N/A</v>
      </c>
      <c r="AV14" s="155"/>
    </row>
    <row r="15" spans="1:48" ht="20.100000000000001" customHeight="1" x14ac:dyDescent="0.25">
      <c r="A15" s="145">
        <v>113</v>
      </c>
      <c r="B15" s="151">
        <f>Name!$E$7</f>
        <v>0</v>
      </c>
      <c r="C15" s="152">
        <f>VLOOKUP($A15,Name!$B$12:$R$67,6,FALSE)</f>
        <v>0</v>
      </c>
      <c r="D15" s="148">
        <f>VLOOKUP($A15,Name!$B$12:$R$67,2,FALSE)</f>
        <v>0</v>
      </c>
      <c r="E15" s="148">
        <f>VLOOKUP($A15,Name!$B$12:$AF$67,3,FALSE)</f>
        <v>0</v>
      </c>
      <c r="F15" s="148">
        <f>VLOOKUP($A15,Name!$B$12:$R$67,9,FALSE)</f>
        <v>0</v>
      </c>
      <c r="G15" s="155"/>
      <c r="H15" s="149" t="e">
        <f>VLOOKUP($A15,Free!$C$12:$AC$67,27,FALSE)</f>
        <v>#N/A</v>
      </c>
      <c r="I15" s="147" t="e">
        <f>VLOOKUP($A15,Free!$C$12:$AC$67,18,FALSE)</f>
        <v>#N/A</v>
      </c>
      <c r="J15" s="147" t="e">
        <f>VLOOKUP($A15,Free!$C$12:$AC$67,19,FALSE)</f>
        <v>#N/A</v>
      </c>
      <c r="K15" s="147" t="e">
        <f>VLOOKUP($A15,Free!$C$12:$AC$67,20,FALSE)</f>
        <v>#N/A</v>
      </c>
      <c r="L15" s="147" t="e">
        <f>VLOOKUP($A15,Free!$C$12:$AC$67,21,FALSE)</f>
        <v>#N/A</v>
      </c>
      <c r="M15" s="147" t="e">
        <f>VLOOKUP($A15,Free!$C$12:$AC$67,22,FALSE)</f>
        <v>#N/A</v>
      </c>
      <c r="N15" s="147" t="e">
        <f>VLOOKUP($A15,Free!$C$12:$AC$67,23,FALSE)</f>
        <v>#N/A</v>
      </c>
      <c r="O15" s="155"/>
      <c r="P15" s="149" t="e">
        <f>VLOOKUP($A15,Standard!$C$12:$AF$67,27,FALSE)</f>
        <v>#N/A</v>
      </c>
      <c r="Q15" s="147" t="e">
        <f>VLOOKUP($A15,Standard!$C$12:$AF$67,28,FALSE)</f>
        <v>#N/A</v>
      </c>
      <c r="R15" s="147" t="e">
        <f>VLOOKUP($A15,Standard!$C$12:$AF$67,29,FALSE)</f>
        <v>#N/A</v>
      </c>
      <c r="S15" s="147" t="e">
        <f>VLOOKUP($A15,Standard!$C$12:$AF$67,30,FALSE)</f>
        <v>#N/A</v>
      </c>
      <c r="T15" s="155"/>
      <c r="U15" s="149" t="e">
        <f>VLOOKUP($A15,Air!$C$12:$AC$67,27,FALSE)</f>
        <v>#N/A</v>
      </c>
      <c r="V15" s="147" t="e">
        <f>VLOOKUP($A15,Free!$C$12:$AC$67,18,FALSE)</f>
        <v>#N/A</v>
      </c>
      <c r="W15" s="147" t="e">
        <f>VLOOKUP($A15,Free!$C$12:$AC$67,19,FALSE)</f>
        <v>#N/A</v>
      </c>
      <c r="X15" s="147" t="e">
        <f>VLOOKUP($A15,Free!$C$12:$AC$67,20,FALSE)</f>
        <v>#N/A</v>
      </c>
      <c r="Y15" s="147" t="e">
        <f>VLOOKUP($A15,Free!$C$12:$AC$67,21,FALSE)</f>
        <v>#N/A</v>
      </c>
      <c r="Z15" s="147" t="e">
        <f>VLOOKUP($A15,Free!$C$12:$AC$67,22,FALSE)</f>
        <v>#N/A</v>
      </c>
      <c r="AA15" s="147" t="e">
        <f>VLOOKUP($A15,Free!$C$12:$AC$67,23,FALSE)</f>
        <v>#N/A</v>
      </c>
      <c r="AB15" s="155"/>
      <c r="AC15" s="149" t="e">
        <f>VLOOKUP($A15,Sport!$C$12:$AE$73,27,FALSE)</f>
        <v>#N/A</v>
      </c>
      <c r="AD15" s="147" t="e">
        <f>VLOOKUP($A15,Sport!$C$12:$AF$73,28,FALSE)</f>
        <v>#N/A</v>
      </c>
      <c r="AE15" s="147" t="e">
        <f>VLOOKUP($A15,Sport!$C$12:$AF$73,29,FALSE)</f>
        <v>#N/A</v>
      </c>
      <c r="AF15" s="155"/>
      <c r="AG15" s="149" t="e">
        <f>VLOOKUP($A15,WAir!$C$12:$AA$67,25,FALSE)</f>
        <v>#N/A</v>
      </c>
      <c r="AH15" s="147" t="e">
        <f>VLOOKUP($A15,WAir!$C$12:$AC$67,18,FALSE)</f>
        <v>#N/A</v>
      </c>
      <c r="AI15" s="147" t="e">
        <f>VLOOKUP($A15,WAir!$C$12:$AC$67,19,FALSE)</f>
        <v>#N/A</v>
      </c>
      <c r="AJ15" s="147" t="e">
        <f>VLOOKUP($A15,WAir!$C$12:$AC$67,20,FALSE)</f>
        <v>#N/A</v>
      </c>
      <c r="AK15" s="147" t="e">
        <f>VLOOKUP($A15,WAir!$C$12:$AC$67,21,FALSE)</f>
        <v>#N/A</v>
      </c>
      <c r="AL15" s="155"/>
      <c r="AM15" s="149" t="e">
        <f>VLOOKUP($A15,RapidFire!$C$12:$AE$67,27,FALSE)</f>
        <v>#N/A</v>
      </c>
      <c r="AN15" s="147" t="e">
        <f>VLOOKUP($A15,RapidFire!$C$12:$AE$67,28,FALSE)</f>
        <v>#N/A</v>
      </c>
      <c r="AO15" s="147" t="e">
        <f>VLOOKUP($A15,RapidFire!$C$12:$AE$67,29,FALSE)</f>
        <v>#N/A</v>
      </c>
      <c r="AP15" s="155"/>
      <c r="AQ15" s="149" t="e">
        <f>VLOOKUP($A15,WAir!$C$12:$AA$67,25,FALSE)</f>
        <v>#N/A</v>
      </c>
      <c r="AR15" s="147" t="e">
        <f>VLOOKUP($A15,WAir!$C$12:$AC$67,18,FALSE)</f>
        <v>#N/A</v>
      </c>
      <c r="AS15" s="147" t="e">
        <f>VLOOKUP($A15,WAir!$C$12:$AC$67,19,FALSE)</f>
        <v>#N/A</v>
      </c>
      <c r="AT15" s="147" t="e">
        <f>VLOOKUP($A15,WAir!$C$12:$AC$67,20,FALSE)</f>
        <v>#N/A</v>
      </c>
      <c r="AU15" s="147" t="e">
        <f>VLOOKUP($A15,WAir!$C$12:$AC$67,21,FALSE)</f>
        <v>#N/A</v>
      </c>
      <c r="AV15" s="155"/>
    </row>
    <row r="16" spans="1:48" ht="20.100000000000001" customHeight="1" x14ac:dyDescent="0.25">
      <c r="A16" s="145">
        <v>114</v>
      </c>
      <c r="B16" s="151">
        <f>Name!$E$7</f>
        <v>0</v>
      </c>
      <c r="C16" s="152">
        <f>VLOOKUP($A16,Name!$B$12:$R$67,6,FALSE)</f>
        <v>0</v>
      </c>
      <c r="D16" s="148">
        <f>VLOOKUP($A16,Name!$B$12:$R$67,2,FALSE)</f>
        <v>0</v>
      </c>
      <c r="E16" s="148">
        <f>VLOOKUP($A16,Name!$B$12:$AF$67,3,FALSE)</f>
        <v>0</v>
      </c>
      <c r="F16" s="148">
        <f>VLOOKUP($A16,Name!$B$12:$R$67,9,FALSE)</f>
        <v>0</v>
      </c>
      <c r="G16" s="155"/>
      <c r="H16" s="149" t="e">
        <f>VLOOKUP($A16,Free!$C$12:$AC$67,27,FALSE)</f>
        <v>#N/A</v>
      </c>
      <c r="I16" s="147" t="e">
        <f>VLOOKUP($A16,Free!$C$12:$AC$67,18,FALSE)</f>
        <v>#N/A</v>
      </c>
      <c r="J16" s="147" t="e">
        <f>VLOOKUP($A16,Free!$C$12:$AC$67,19,FALSE)</f>
        <v>#N/A</v>
      </c>
      <c r="K16" s="147" t="e">
        <f>VLOOKUP($A16,Free!$C$12:$AC$67,20,FALSE)</f>
        <v>#N/A</v>
      </c>
      <c r="L16" s="147" t="e">
        <f>VLOOKUP($A16,Free!$C$12:$AC$67,21,FALSE)</f>
        <v>#N/A</v>
      </c>
      <c r="M16" s="147" t="e">
        <f>VLOOKUP($A16,Free!$C$12:$AC$67,22,FALSE)</f>
        <v>#N/A</v>
      </c>
      <c r="N16" s="147" t="e">
        <f>VLOOKUP($A16,Free!$C$12:$AC$67,23,FALSE)</f>
        <v>#N/A</v>
      </c>
      <c r="O16" s="155"/>
      <c r="P16" s="149" t="e">
        <f>VLOOKUP($A16,Standard!$C$12:$AF$67,27,FALSE)</f>
        <v>#N/A</v>
      </c>
      <c r="Q16" s="147" t="e">
        <f>VLOOKUP($A16,Standard!$C$12:$AF$67,28,FALSE)</f>
        <v>#N/A</v>
      </c>
      <c r="R16" s="147" t="e">
        <f>VLOOKUP($A16,Standard!$C$12:$AF$67,29,FALSE)</f>
        <v>#N/A</v>
      </c>
      <c r="S16" s="147" t="e">
        <f>VLOOKUP($A16,Standard!$C$12:$AF$67,30,FALSE)</f>
        <v>#N/A</v>
      </c>
      <c r="T16" s="155"/>
      <c r="U16" s="149" t="e">
        <f>VLOOKUP($A16,Air!$C$12:$AC$67,27,FALSE)</f>
        <v>#N/A</v>
      </c>
      <c r="V16" s="147" t="e">
        <f>VLOOKUP($A16,Free!$C$12:$AC$67,18,FALSE)</f>
        <v>#N/A</v>
      </c>
      <c r="W16" s="147" t="e">
        <f>VLOOKUP($A16,Free!$C$12:$AC$67,19,FALSE)</f>
        <v>#N/A</v>
      </c>
      <c r="X16" s="147" t="e">
        <f>VLOOKUP($A16,Free!$C$12:$AC$67,20,FALSE)</f>
        <v>#N/A</v>
      </c>
      <c r="Y16" s="147" t="e">
        <f>VLOOKUP($A16,Free!$C$12:$AC$67,21,FALSE)</f>
        <v>#N/A</v>
      </c>
      <c r="Z16" s="147" t="e">
        <f>VLOOKUP($A16,Free!$C$12:$AC$67,22,FALSE)</f>
        <v>#N/A</v>
      </c>
      <c r="AA16" s="147" t="e">
        <f>VLOOKUP($A16,Free!$C$12:$AC$67,23,FALSE)</f>
        <v>#N/A</v>
      </c>
      <c r="AB16" s="155"/>
      <c r="AC16" s="149" t="e">
        <f>VLOOKUP($A16,Sport!$C$12:$AE$73,27,FALSE)</f>
        <v>#N/A</v>
      </c>
      <c r="AD16" s="147" t="e">
        <f>VLOOKUP($A16,Sport!$C$12:$AF$73,28,FALSE)</f>
        <v>#N/A</v>
      </c>
      <c r="AE16" s="147" t="e">
        <f>VLOOKUP($A16,Sport!$C$12:$AF$73,29,FALSE)</f>
        <v>#N/A</v>
      </c>
      <c r="AF16" s="155"/>
      <c r="AG16" s="149" t="e">
        <f>VLOOKUP($A16,WAir!$C$12:$AA$67,25,FALSE)</f>
        <v>#N/A</v>
      </c>
      <c r="AH16" s="147" t="e">
        <f>VLOOKUP($A16,WAir!$C$12:$AC$67,18,FALSE)</f>
        <v>#N/A</v>
      </c>
      <c r="AI16" s="147" t="e">
        <f>VLOOKUP($A16,WAir!$C$12:$AC$67,19,FALSE)</f>
        <v>#N/A</v>
      </c>
      <c r="AJ16" s="147" t="e">
        <f>VLOOKUP($A16,WAir!$C$12:$AC$67,20,FALSE)</f>
        <v>#N/A</v>
      </c>
      <c r="AK16" s="147" t="e">
        <f>VLOOKUP($A16,WAir!$C$12:$AC$67,21,FALSE)</f>
        <v>#N/A</v>
      </c>
      <c r="AL16" s="155"/>
      <c r="AM16" s="149" t="e">
        <f>VLOOKUP($A16,RapidFire!$C$12:$AE$67,27,FALSE)</f>
        <v>#N/A</v>
      </c>
      <c r="AN16" s="147" t="e">
        <f>VLOOKUP($A16,RapidFire!$C$12:$AE$67,28,FALSE)</f>
        <v>#N/A</v>
      </c>
      <c r="AO16" s="147" t="e">
        <f>VLOOKUP($A16,RapidFire!$C$12:$AE$67,29,FALSE)</f>
        <v>#N/A</v>
      </c>
      <c r="AP16" s="155"/>
      <c r="AQ16" s="149" t="e">
        <f>VLOOKUP($A16,WAir!$C$12:$AA$67,25,FALSE)</f>
        <v>#N/A</v>
      </c>
      <c r="AR16" s="147" t="e">
        <f>VLOOKUP($A16,WAir!$C$12:$AC$67,18,FALSE)</f>
        <v>#N/A</v>
      </c>
      <c r="AS16" s="147" t="e">
        <f>VLOOKUP($A16,WAir!$C$12:$AC$67,19,FALSE)</f>
        <v>#N/A</v>
      </c>
      <c r="AT16" s="147" t="e">
        <f>VLOOKUP($A16,WAir!$C$12:$AC$67,20,FALSE)</f>
        <v>#N/A</v>
      </c>
      <c r="AU16" s="147" t="e">
        <f>VLOOKUP($A16,WAir!$C$12:$AC$67,21,FALSE)</f>
        <v>#N/A</v>
      </c>
      <c r="AV16" s="155"/>
    </row>
    <row r="17" spans="1:48" ht="20.100000000000001" customHeight="1" x14ac:dyDescent="0.25">
      <c r="A17" s="145">
        <v>115</v>
      </c>
      <c r="B17" s="151">
        <f>Name!$E$7</f>
        <v>0</v>
      </c>
      <c r="C17" s="152">
        <f>VLOOKUP($A17,Name!$B$12:$R$67,6,FALSE)</f>
        <v>0</v>
      </c>
      <c r="D17" s="148">
        <f>VLOOKUP($A17,Name!$B$12:$R$67,2,FALSE)</f>
        <v>0</v>
      </c>
      <c r="E17" s="148">
        <f>VLOOKUP($A17,Name!$B$12:$AF$67,3,FALSE)</f>
        <v>0</v>
      </c>
      <c r="F17" s="148">
        <f>VLOOKUP($A17,Name!$B$12:$R$67,9,FALSE)</f>
        <v>0</v>
      </c>
      <c r="G17" s="155"/>
      <c r="H17" s="149" t="e">
        <f>VLOOKUP($A17,Free!$C$12:$AC$67,27,FALSE)</f>
        <v>#N/A</v>
      </c>
      <c r="I17" s="147" t="e">
        <f>VLOOKUP($A17,Free!$C$12:$AC$67,18,FALSE)</f>
        <v>#N/A</v>
      </c>
      <c r="J17" s="147" t="e">
        <f>VLOOKUP($A17,Free!$C$12:$AC$67,19,FALSE)</f>
        <v>#N/A</v>
      </c>
      <c r="K17" s="147" t="e">
        <f>VLOOKUP($A17,Free!$C$12:$AC$67,20,FALSE)</f>
        <v>#N/A</v>
      </c>
      <c r="L17" s="147" t="e">
        <f>VLOOKUP($A17,Free!$C$12:$AC$67,21,FALSE)</f>
        <v>#N/A</v>
      </c>
      <c r="M17" s="147" t="e">
        <f>VLOOKUP($A17,Free!$C$12:$AC$67,22,FALSE)</f>
        <v>#N/A</v>
      </c>
      <c r="N17" s="147" t="e">
        <f>VLOOKUP($A17,Free!$C$12:$AC$67,23,FALSE)</f>
        <v>#N/A</v>
      </c>
      <c r="O17" s="155"/>
      <c r="P17" s="149" t="e">
        <f>VLOOKUP($A17,Standard!$C$12:$AF$67,27,FALSE)</f>
        <v>#N/A</v>
      </c>
      <c r="Q17" s="147" t="e">
        <f>VLOOKUP($A17,Standard!$C$12:$AF$67,28,FALSE)</f>
        <v>#N/A</v>
      </c>
      <c r="R17" s="147" t="e">
        <f>VLOOKUP($A17,Standard!$C$12:$AF$67,29,FALSE)</f>
        <v>#N/A</v>
      </c>
      <c r="S17" s="147" t="e">
        <f>VLOOKUP($A17,Standard!$C$12:$AF$67,30,FALSE)</f>
        <v>#N/A</v>
      </c>
      <c r="T17" s="155"/>
      <c r="U17" s="149" t="e">
        <f>VLOOKUP($A17,Air!$C$12:$AC$67,27,FALSE)</f>
        <v>#N/A</v>
      </c>
      <c r="V17" s="147" t="e">
        <f>VLOOKUP($A17,Free!$C$12:$AC$67,18,FALSE)</f>
        <v>#N/A</v>
      </c>
      <c r="W17" s="147" t="e">
        <f>VLOOKUP($A17,Free!$C$12:$AC$67,19,FALSE)</f>
        <v>#N/A</v>
      </c>
      <c r="X17" s="147" t="e">
        <f>VLOOKUP($A17,Free!$C$12:$AC$67,20,FALSE)</f>
        <v>#N/A</v>
      </c>
      <c r="Y17" s="147" t="e">
        <f>VLOOKUP($A17,Free!$C$12:$AC$67,21,FALSE)</f>
        <v>#N/A</v>
      </c>
      <c r="Z17" s="147" t="e">
        <f>VLOOKUP($A17,Free!$C$12:$AC$67,22,FALSE)</f>
        <v>#N/A</v>
      </c>
      <c r="AA17" s="147" t="e">
        <f>VLOOKUP($A17,Free!$C$12:$AC$67,23,FALSE)</f>
        <v>#N/A</v>
      </c>
      <c r="AB17" s="155"/>
      <c r="AC17" s="149" t="e">
        <f>VLOOKUP($A17,Sport!$C$12:$AE$73,27,FALSE)</f>
        <v>#N/A</v>
      </c>
      <c r="AD17" s="147" t="e">
        <f>VLOOKUP($A17,Sport!$C$12:$AF$73,28,FALSE)</f>
        <v>#N/A</v>
      </c>
      <c r="AE17" s="147" t="e">
        <f>VLOOKUP($A17,Sport!$C$12:$AF$73,29,FALSE)</f>
        <v>#N/A</v>
      </c>
      <c r="AF17" s="155"/>
      <c r="AG17" s="149" t="e">
        <f>VLOOKUP($A17,WAir!$C$12:$AA$67,25,FALSE)</f>
        <v>#N/A</v>
      </c>
      <c r="AH17" s="147" t="e">
        <f>VLOOKUP($A17,WAir!$C$12:$AC$67,18,FALSE)</f>
        <v>#N/A</v>
      </c>
      <c r="AI17" s="147" t="e">
        <f>VLOOKUP($A17,WAir!$C$12:$AC$67,19,FALSE)</f>
        <v>#N/A</v>
      </c>
      <c r="AJ17" s="147" t="e">
        <f>VLOOKUP($A17,WAir!$C$12:$AC$67,20,FALSE)</f>
        <v>#N/A</v>
      </c>
      <c r="AK17" s="147" t="e">
        <f>VLOOKUP($A17,WAir!$C$12:$AC$67,21,FALSE)</f>
        <v>#N/A</v>
      </c>
      <c r="AL17" s="155"/>
      <c r="AM17" s="149" t="e">
        <f>VLOOKUP($A17,RapidFire!$C$12:$AE$67,27,FALSE)</f>
        <v>#N/A</v>
      </c>
      <c r="AN17" s="147" t="e">
        <f>VLOOKUP($A17,RapidFire!$C$12:$AE$67,28,FALSE)</f>
        <v>#N/A</v>
      </c>
      <c r="AO17" s="147" t="e">
        <f>VLOOKUP($A17,RapidFire!$C$12:$AE$67,29,FALSE)</f>
        <v>#N/A</v>
      </c>
      <c r="AP17" s="155"/>
      <c r="AQ17" s="149" t="e">
        <f>VLOOKUP($A17,WAir!$C$12:$AA$67,25,FALSE)</f>
        <v>#N/A</v>
      </c>
      <c r="AR17" s="147" t="e">
        <f>VLOOKUP($A17,WAir!$C$12:$AC$67,18,FALSE)</f>
        <v>#N/A</v>
      </c>
      <c r="AS17" s="147" t="e">
        <f>VLOOKUP($A17,WAir!$C$12:$AC$67,19,FALSE)</f>
        <v>#N/A</v>
      </c>
      <c r="AT17" s="147" t="e">
        <f>VLOOKUP($A17,WAir!$C$12:$AC$67,20,FALSE)</f>
        <v>#N/A</v>
      </c>
      <c r="AU17" s="147" t="e">
        <f>VLOOKUP($A17,WAir!$C$12:$AC$67,21,FALSE)</f>
        <v>#N/A</v>
      </c>
      <c r="AV17" s="155"/>
    </row>
    <row r="18" spans="1:48" ht="20.100000000000001" customHeight="1" x14ac:dyDescent="0.25">
      <c r="A18" s="145">
        <v>116</v>
      </c>
      <c r="B18" s="151">
        <f>Name!$E$7</f>
        <v>0</v>
      </c>
      <c r="C18" s="152">
        <f>VLOOKUP($A18,Name!$B$12:$R$67,6,FALSE)</f>
        <v>0</v>
      </c>
      <c r="D18" s="148">
        <f>VLOOKUP($A18,Name!$B$12:$R$67,2,FALSE)</f>
        <v>0</v>
      </c>
      <c r="E18" s="148">
        <f>VLOOKUP($A18,Name!$B$12:$AF$67,3,FALSE)</f>
        <v>0</v>
      </c>
      <c r="F18" s="148">
        <f>VLOOKUP($A18,Name!$B$12:$R$67,9,FALSE)</f>
        <v>0</v>
      </c>
      <c r="G18" s="155"/>
      <c r="H18" s="149" t="e">
        <f>VLOOKUP($A18,Free!$C$12:$AC$67,27,FALSE)</f>
        <v>#N/A</v>
      </c>
      <c r="I18" s="147" t="e">
        <f>VLOOKUP($A18,Free!$C$12:$AC$67,18,FALSE)</f>
        <v>#N/A</v>
      </c>
      <c r="J18" s="147" t="e">
        <f>VLOOKUP($A18,Free!$C$12:$AC$67,19,FALSE)</f>
        <v>#N/A</v>
      </c>
      <c r="K18" s="147" t="e">
        <f>VLOOKUP($A18,Free!$C$12:$AC$67,20,FALSE)</f>
        <v>#N/A</v>
      </c>
      <c r="L18" s="147" t="e">
        <f>VLOOKUP($A18,Free!$C$12:$AC$67,21,FALSE)</f>
        <v>#N/A</v>
      </c>
      <c r="M18" s="147" t="e">
        <f>VLOOKUP($A18,Free!$C$12:$AC$67,22,FALSE)</f>
        <v>#N/A</v>
      </c>
      <c r="N18" s="147" t="e">
        <f>VLOOKUP($A18,Free!$C$12:$AC$67,23,FALSE)</f>
        <v>#N/A</v>
      </c>
      <c r="O18" s="155"/>
      <c r="P18" s="149" t="e">
        <f>VLOOKUP($A18,Standard!$C$12:$AF$67,27,FALSE)</f>
        <v>#N/A</v>
      </c>
      <c r="Q18" s="147" t="e">
        <f>VLOOKUP($A18,Standard!$C$12:$AF$67,28,FALSE)</f>
        <v>#N/A</v>
      </c>
      <c r="R18" s="147" t="e">
        <f>VLOOKUP($A18,Standard!$C$12:$AF$67,29,FALSE)</f>
        <v>#N/A</v>
      </c>
      <c r="S18" s="147" t="e">
        <f>VLOOKUP($A18,Standard!$C$12:$AF$67,30,FALSE)</f>
        <v>#N/A</v>
      </c>
      <c r="T18" s="155"/>
      <c r="U18" s="149" t="e">
        <f>VLOOKUP($A18,Air!$C$12:$AC$67,27,FALSE)</f>
        <v>#N/A</v>
      </c>
      <c r="V18" s="147" t="e">
        <f>VLOOKUP($A18,Free!$C$12:$AC$67,18,FALSE)</f>
        <v>#N/A</v>
      </c>
      <c r="W18" s="147" t="e">
        <f>VLOOKUP($A18,Free!$C$12:$AC$67,19,FALSE)</f>
        <v>#N/A</v>
      </c>
      <c r="X18" s="147" t="e">
        <f>VLOOKUP($A18,Free!$C$12:$AC$67,20,FALSE)</f>
        <v>#N/A</v>
      </c>
      <c r="Y18" s="147" t="e">
        <f>VLOOKUP($A18,Free!$C$12:$AC$67,21,FALSE)</f>
        <v>#N/A</v>
      </c>
      <c r="Z18" s="147" t="e">
        <f>VLOOKUP($A18,Free!$C$12:$AC$67,22,FALSE)</f>
        <v>#N/A</v>
      </c>
      <c r="AA18" s="147" t="e">
        <f>VLOOKUP($A18,Free!$C$12:$AC$67,23,FALSE)</f>
        <v>#N/A</v>
      </c>
      <c r="AB18" s="155"/>
      <c r="AC18" s="149" t="e">
        <f>VLOOKUP($A18,Sport!$C$12:$AE$73,27,FALSE)</f>
        <v>#N/A</v>
      </c>
      <c r="AD18" s="147" t="e">
        <f>VLOOKUP($A18,Sport!$C$12:$AF$73,28,FALSE)</f>
        <v>#N/A</v>
      </c>
      <c r="AE18" s="147" t="e">
        <f>VLOOKUP($A18,Sport!$C$12:$AF$73,29,FALSE)</f>
        <v>#N/A</v>
      </c>
      <c r="AF18" s="155"/>
      <c r="AG18" s="149" t="e">
        <f>VLOOKUP($A18,WAir!$C$12:$AA$67,25,FALSE)</f>
        <v>#N/A</v>
      </c>
      <c r="AH18" s="147" t="e">
        <f>VLOOKUP($A18,WAir!$C$12:$AC$67,18,FALSE)</f>
        <v>#N/A</v>
      </c>
      <c r="AI18" s="147" t="e">
        <f>VLOOKUP($A18,WAir!$C$12:$AC$67,19,FALSE)</f>
        <v>#N/A</v>
      </c>
      <c r="AJ18" s="147" t="e">
        <f>VLOOKUP($A18,WAir!$C$12:$AC$67,20,FALSE)</f>
        <v>#N/A</v>
      </c>
      <c r="AK18" s="147" t="e">
        <f>VLOOKUP($A18,WAir!$C$12:$AC$67,21,FALSE)</f>
        <v>#N/A</v>
      </c>
      <c r="AL18" s="155"/>
      <c r="AM18" s="149" t="e">
        <f>VLOOKUP($A18,RapidFire!$C$12:$AE$67,27,FALSE)</f>
        <v>#N/A</v>
      </c>
      <c r="AN18" s="147" t="e">
        <f>VLOOKUP($A18,RapidFire!$C$12:$AE$67,28,FALSE)</f>
        <v>#N/A</v>
      </c>
      <c r="AO18" s="147" t="e">
        <f>VLOOKUP($A18,RapidFire!$C$12:$AE$67,29,FALSE)</f>
        <v>#N/A</v>
      </c>
      <c r="AP18" s="155"/>
      <c r="AQ18" s="149" t="e">
        <f>VLOOKUP($A18,WAir!$C$12:$AA$67,25,FALSE)</f>
        <v>#N/A</v>
      </c>
      <c r="AR18" s="147" t="e">
        <f>VLOOKUP($A18,WAir!$C$12:$AC$67,18,FALSE)</f>
        <v>#N/A</v>
      </c>
      <c r="AS18" s="147" t="e">
        <f>VLOOKUP($A18,WAir!$C$12:$AC$67,19,FALSE)</f>
        <v>#N/A</v>
      </c>
      <c r="AT18" s="147" t="e">
        <f>VLOOKUP($A18,WAir!$C$12:$AC$67,20,FALSE)</f>
        <v>#N/A</v>
      </c>
      <c r="AU18" s="147" t="e">
        <f>VLOOKUP($A18,WAir!$C$12:$AC$67,21,FALSE)</f>
        <v>#N/A</v>
      </c>
      <c r="AV18" s="155"/>
    </row>
    <row r="19" spans="1:48" ht="20.100000000000001" customHeight="1" x14ac:dyDescent="0.25">
      <c r="A19" s="145">
        <v>117</v>
      </c>
      <c r="B19" s="151">
        <f>Name!$E$7</f>
        <v>0</v>
      </c>
      <c r="C19" s="152">
        <f>VLOOKUP($A19,Name!$B$12:$R$67,6,FALSE)</f>
        <v>0</v>
      </c>
      <c r="D19" s="148">
        <f>VLOOKUP($A19,Name!$B$12:$R$67,2,FALSE)</f>
        <v>0</v>
      </c>
      <c r="E19" s="148">
        <f>VLOOKUP($A19,Name!$B$12:$AF$67,3,FALSE)</f>
        <v>0</v>
      </c>
      <c r="F19" s="148">
        <f>VLOOKUP($A19,Name!$B$12:$R$67,9,FALSE)</f>
        <v>0</v>
      </c>
      <c r="G19" s="155"/>
      <c r="H19" s="149" t="e">
        <f>VLOOKUP($A19,Free!$C$12:$AC$67,27,FALSE)</f>
        <v>#N/A</v>
      </c>
      <c r="I19" s="147" t="e">
        <f>VLOOKUP($A19,Free!$C$12:$AC$67,18,FALSE)</f>
        <v>#N/A</v>
      </c>
      <c r="J19" s="147" t="e">
        <f>VLOOKUP($A19,Free!$C$12:$AC$67,19,FALSE)</f>
        <v>#N/A</v>
      </c>
      <c r="K19" s="147" t="e">
        <f>VLOOKUP($A19,Free!$C$12:$AC$67,20,FALSE)</f>
        <v>#N/A</v>
      </c>
      <c r="L19" s="147" t="e">
        <f>VLOOKUP($A19,Free!$C$12:$AC$67,21,FALSE)</f>
        <v>#N/A</v>
      </c>
      <c r="M19" s="147" t="e">
        <f>VLOOKUP($A19,Free!$C$12:$AC$67,22,FALSE)</f>
        <v>#N/A</v>
      </c>
      <c r="N19" s="147" t="e">
        <f>VLOOKUP($A19,Free!$C$12:$AC$67,23,FALSE)</f>
        <v>#N/A</v>
      </c>
      <c r="O19" s="155"/>
      <c r="P19" s="149" t="e">
        <f>VLOOKUP($A19,Standard!$C$12:$AF$67,27,FALSE)</f>
        <v>#N/A</v>
      </c>
      <c r="Q19" s="147" t="e">
        <f>VLOOKUP($A19,Standard!$C$12:$AF$67,28,FALSE)</f>
        <v>#N/A</v>
      </c>
      <c r="R19" s="147" t="e">
        <f>VLOOKUP($A19,Standard!$C$12:$AF$67,29,FALSE)</f>
        <v>#N/A</v>
      </c>
      <c r="S19" s="147" t="e">
        <f>VLOOKUP($A19,Standard!$C$12:$AF$67,30,FALSE)</f>
        <v>#N/A</v>
      </c>
      <c r="T19" s="155"/>
      <c r="U19" s="149" t="e">
        <f>VLOOKUP($A19,Air!$C$12:$AC$67,27,FALSE)</f>
        <v>#N/A</v>
      </c>
      <c r="V19" s="147" t="e">
        <f>VLOOKUP($A19,Free!$C$12:$AC$67,18,FALSE)</f>
        <v>#N/A</v>
      </c>
      <c r="W19" s="147" t="e">
        <f>VLOOKUP($A19,Free!$C$12:$AC$67,19,FALSE)</f>
        <v>#N/A</v>
      </c>
      <c r="X19" s="147" t="e">
        <f>VLOOKUP($A19,Free!$C$12:$AC$67,20,FALSE)</f>
        <v>#N/A</v>
      </c>
      <c r="Y19" s="147" t="e">
        <f>VLOOKUP($A19,Free!$C$12:$AC$67,21,FALSE)</f>
        <v>#N/A</v>
      </c>
      <c r="Z19" s="147" t="e">
        <f>VLOOKUP($A19,Free!$C$12:$AC$67,22,FALSE)</f>
        <v>#N/A</v>
      </c>
      <c r="AA19" s="147" t="e">
        <f>VLOOKUP($A19,Free!$C$12:$AC$67,23,FALSE)</f>
        <v>#N/A</v>
      </c>
      <c r="AB19" s="155"/>
      <c r="AC19" s="149" t="e">
        <f>VLOOKUP($A19,Sport!$C$12:$AE$73,27,FALSE)</f>
        <v>#N/A</v>
      </c>
      <c r="AD19" s="147" t="e">
        <f>VLOOKUP($A19,Sport!$C$12:$AF$73,28,FALSE)</f>
        <v>#N/A</v>
      </c>
      <c r="AE19" s="147" t="e">
        <f>VLOOKUP($A19,Sport!$C$12:$AF$73,29,FALSE)</f>
        <v>#N/A</v>
      </c>
      <c r="AF19" s="155"/>
      <c r="AG19" s="149" t="e">
        <f>VLOOKUP($A19,WAir!$C$12:$AA$67,25,FALSE)</f>
        <v>#N/A</v>
      </c>
      <c r="AH19" s="147" t="e">
        <f>VLOOKUP($A19,WAir!$C$12:$AC$67,18,FALSE)</f>
        <v>#N/A</v>
      </c>
      <c r="AI19" s="147" t="e">
        <f>VLOOKUP($A19,WAir!$C$12:$AC$67,19,FALSE)</f>
        <v>#N/A</v>
      </c>
      <c r="AJ19" s="147" t="e">
        <f>VLOOKUP($A19,WAir!$C$12:$AC$67,20,FALSE)</f>
        <v>#N/A</v>
      </c>
      <c r="AK19" s="147" t="e">
        <f>VLOOKUP($A19,WAir!$C$12:$AC$67,21,FALSE)</f>
        <v>#N/A</v>
      </c>
      <c r="AL19" s="155"/>
      <c r="AM19" s="149" t="e">
        <f>VLOOKUP($A19,RapidFire!$C$12:$AE$67,27,FALSE)</f>
        <v>#N/A</v>
      </c>
      <c r="AN19" s="147" t="e">
        <f>VLOOKUP($A19,RapidFire!$C$12:$AE$67,28,FALSE)</f>
        <v>#N/A</v>
      </c>
      <c r="AO19" s="147" t="e">
        <f>VLOOKUP($A19,RapidFire!$C$12:$AE$67,29,FALSE)</f>
        <v>#N/A</v>
      </c>
      <c r="AP19" s="155"/>
      <c r="AQ19" s="149" t="e">
        <f>VLOOKUP($A19,WAir!$C$12:$AA$67,25,FALSE)</f>
        <v>#N/A</v>
      </c>
      <c r="AR19" s="147" t="e">
        <f>VLOOKUP($A19,WAir!$C$12:$AC$67,18,FALSE)</f>
        <v>#N/A</v>
      </c>
      <c r="AS19" s="147" t="e">
        <f>VLOOKUP($A19,WAir!$C$12:$AC$67,19,FALSE)</f>
        <v>#N/A</v>
      </c>
      <c r="AT19" s="147" t="e">
        <f>VLOOKUP($A19,WAir!$C$12:$AC$67,20,FALSE)</f>
        <v>#N/A</v>
      </c>
      <c r="AU19" s="147" t="e">
        <f>VLOOKUP($A19,WAir!$C$12:$AC$67,21,FALSE)</f>
        <v>#N/A</v>
      </c>
      <c r="AV19" s="155"/>
    </row>
    <row r="20" spans="1:48" ht="20.100000000000001" customHeight="1" x14ac:dyDescent="0.25">
      <c r="A20" s="145">
        <v>118</v>
      </c>
      <c r="B20" s="151">
        <f>Name!$E$7</f>
        <v>0</v>
      </c>
      <c r="C20" s="152">
        <f>VLOOKUP($A20,Name!$B$12:$R$67,6,FALSE)</f>
        <v>0</v>
      </c>
      <c r="D20" s="148">
        <f>VLOOKUP($A20,Name!$B$12:$R$67,2,FALSE)</f>
        <v>0</v>
      </c>
      <c r="E20" s="148">
        <f>VLOOKUP($A20,Name!$B$12:$AF$67,3,FALSE)</f>
        <v>0</v>
      </c>
      <c r="F20" s="148">
        <f>VLOOKUP($A20,Name!$B$12:$R$67,9,FALSE)</f>
        <v>0</v>
      </c>
      <c r="G20" s="155"/>
      <c r="H20" s="149" t="e">
        <f>VLOOKUP($A20,Free!$C$12:$AC$67,27,FALSE)</f>
        <v>#N/A</v>
      </c>
      <c r="I20" s="147" t="e">
        <f>VLOOKUP($A20,Free!$C$12:$AC$67,18,FALSE)</f>
        <v>#N/A</v>
      </c>
      <c r="J20" s="147" t="e">
        <f>VLOOKUP($A20,Free!$C$12:$AC$67,19,FALSE)</f>
        <v>#N/A</v>
      </c>
      <c r="K20" s="147" t="e">
        <f>VLOOKUP($A20,Free!$C$12:$AC$67,20,FALSE)</f>
        <v>#N/A</v>
      </c>
      <c r="L20" s="147" t="e">
        <f>VLOOKUP($A20,Free!$C$12:$AC$67,21,FALSE)</f>
        <v>#N/A</v>
      </c>
      <c r="M20" s="147" t="e">
        <f>VLOOKUP($A20,Free!$C$12:$AC$67,22,FALSE)</f>
        <v>#N/A</v>
      </c>
      <c r="N20" s="147" t="e">
        <f>VLOOKUP($A20,Free!$C$12:$AC$67,23,FALSE)</f>
        <v>#N/A</v>
      </c>
      <c r="O20" s="155"/>
      <c r="P20" s="149" t="e">
        <f>VLOOKUP($A20,Standard!$C$12:$AF$67,27,FALSE)</f>
        <v>#N/A</v>
      </c>
      <c r="Q20" s="147" t="e">
        <f>VLOOKUP($A20,Standard!$C$12:$AF$67,28,FALSE)</f>
        <v>#N/A</v>
      </c>
      <c r="R20" s="147" t="e">
        <f>VLOOKUP($A20,Standard!$C$12:$AF$67,29,FALSE)</f>
        <v>#N/A</v>
      </c>
      <c r="S20" s="147" t="e">
        <f>VLOOKUP($A20,Standard!$C$12:$AF$67,30,FALSE)</f>
        <v>#N/A</v>
      </c>
      <c r="T20" s="155"/>
      <c r="U20" s="149" t="e">
        <f>VLOOKUP($A20,Air!$C$12:$AC$67,27,FALSE)</f>
        <v>#N/A</v>
      </c>
      <c r="V20" s="147" t="e">
        <f>VLOOKUP($A20,Free!$C$12:$AC$67,18,FALSE)</f>
        <v>#N/A</v>
      </c>
      <c r="W20" s="147" t="e">
        <f>VLOOKUP($A20,Free!$C$12:$AC$67,19,FALSE)</f>
        <v>#N/A</v>
      </c>
      <c r="X20" s="147" t="e">
        <f>VLOOKUP($A20,Free!$C$12:$AC$67,20,FALSE)</f>
        <v>#N/A</v>
      </c>
      <c r="Y20" s="147" t="e">
        <f>VLOOKUP($A20,Free!$C$12:$AC$67,21,FALSE)</f>
        <v>#N/A</v>
      </c>
      <c r="Z20" s="147" t="e">
        <f>VLOOKUP($A20,Free!$C$12:$AC$67,22,FALSE)</f>
        <v>#N/A</v>
      </c>
      <c r="AA20" s="147" t="e">
        <f>VLOOKUP($A20,Free!$C$12:$AC$67,23,FALSE)</f>
        <v>#N/A</v>
      </c>
      <c r="AB20" s="155"/>
      <c r="AC20" s="149" t="e">
        <f>VLOOKUP($A20,Sport!$C$12:$AE$73,27,FALSE)</f>
        <v>#N/A</v>
      </c>
      <c r="AD20" s="147" t="e">
        <f>VLOOKUP($A20,Sport!$C$12:$AF$73,28,FALSE)</f>
        <v>#N/A</v>
      </c>
      <c r="AE20" s="147" t="e">
        <f>VLOOKUP($A20,Sport!$C$12:$AF$73,29,FALSE)</f>
        <v>#N/A</v>
      </c>
      <c r="AF20" s="155"/>
      <c r="AG20" s="149" t="e">
        <f>VLOOKUP($A20,WAir!$C$12:$AA$67,25,FALSE)</f>
        <v>#N/A</v>
      </c>
      <c r="AH20" s="147" t="e">
        <f>VLOOKUP($A20,WAir!$C$12:$AC$67,18,FALSE)</f>
        <v>#N/A</v>
      </c>
      <c r="AI20" s="147" t="e">
        <f>VLOOKUP($A20,WAir!$C$12:$AC$67,19,FALSE)</f>
        <v>#N/A</v>
      </c>
      <c r="AJ20" s="147" t="e">
        <f>VLOOKUP($A20,WAir!$C$12:$AC$67,20,FALSE)</f>
        <v>#N/A</v>
      </c>
      <c r="AK20" s="147" t="e">
        <f>VLOOKUP($A20,WAir!$C$12:$AC$67,21,FALSE)</f>
        <v>#N/A</v>
      </c>
      <c r="AL20" s="155"/>
      <c r="AM20" s="149" t="e">
        <f>VLOOKUP($A20,RapidFire!$C$12:$AE$67,27,FALSE)</f>
        <v>#N/A</v>
      </c>
      <c r="AN20" s="147" t="e">
        <f>VLOOKUP($A20,RapidFire!$C$12:$AE$67,28,FALSE)</f>
        <v>#N/A</v>
      </c>
      <c r="AO20" s="147" t="e">
        <f>VLOOKUP($A20,RapidFire!$C$12:$AE$67,29,FALSE)</f>
        <v>#N/A</v>
      </c>
      <c r="AP20" s="155"/>
      <c r="AQ20" s="149" t="e">
        <f>VLOOKUP($A20,WAir!$C$12:$AA$67,25,FALSE)</f>
        <v>#N/A</v>
      </c>
      <c r="AR20" s="147" t="e">
        <f>VLOOKUP($A20,WAir!$C$12:$AC$67,18,FALSE)</f>
        <v>#N/A</v>
      </c>
      <c r="AS20" s="147" t="e">
        <f>VLOOKUP($A20,WAir!$C$12:$AC$67,19,FALSE)</f>
        <v>#N/A</v>
      </c>
      <c r="AT20" s="147" t="e">
        <f>VLOOKUP($A20,WAir!$C$12:$AC$67,20,FALSE)</f>
        <v>#N/A</v>
      </c>
      <c r="AU20" s="147" t="e">
        <f>VLOOKUP($A20,WAir!$C$12:$AC$67,21,FALSE)</f>
        <v>#N/A</v>
      </c>
      <c r="AV20" s="155"/>
    </row>
    <row r="21" spans="1:48" ht="20.100000000000001" customHeight="1" x14ac:dyDescent="0.25">
      <c r="A21" s="145">
        <v>119</v>
      </c>
      <c r="B21" s="151">
        <f>Name!$E$7</f>
        <v>0</v>
      </c>
      <c r="C21" s="152">
        <f>VLOOKUP($A21,Name!$B$12:$R$67,6,FALSE)</f>
        <v>0</v>
      </c>
      <c r="D21" s="148">
        <f>VLOOKUP($A21,Name!$B$12:$R$67,2,FALSE)</f>
        <v>0</v>
      </c>
      <c r="E21" s="148">
        <f>VLOOKUP($A21,Name!$B$12:$AF$67,3,FALSE)</f>
        <v>0</v>
      </c>
      <c r="F21" s="148">
        <f>VLOOKUP($A21,Name!$B$12:$R$67,9,FALSE)</f>
        <v>0</v>
      </c>
      <c r="G21" s="155"/>
      <c r="H21" s="149" t="e">
        <f>VLOOKUP($A21,Free!$C$12:$AC$67,27,FALSE)</f>
        <v>#N/A</v>
      </c>
      <c r="I21" s="147" t="e">
        <f>VLOOKUP($A21,Free!$C$12:$AC$67,18,FALSE)</f>
        <v>#N/A</v>
      </c>
      <c r="J21" s="147" t="e">
        <f>VLOOKUP($A21,Free!$C$12:$AC$67,19,FALSE)</f>
        <v>#N/A</v>
      </c>
      <c r="K21" s="147" t="e">
        <f>VLOOKUP($A21,Free!$C$12:$AC$67,20,FALSE)</f>
        <v>#N/A</v>
      </c>
      <c r="L21" s="147" t="e">
        <f>VLOOKUP($A21,Free!$C$12:$AC$67,21,FALSE)</f>
        <v>#N/A</v>
      </c>
      <c r="M21" s="147" t="e">
        <f>VLOOKUP($A21,Free!$C$12:$AC$67,22,FALSE)</f>
        <v>#N/A</v>
      </c>
      <c r="N21" s="147" t="e">
        <f>VLOOKUP($A21,Free!$C$12:$AC$67,23,FALSE)</f>
        <v>#N/A</v>
      </c>
      <c r="O21" s="155"/>
      <c r="P21" s="149" t="e">
        <f>VLOOKUP($A21,Standard!$C$12:$AF$67,27,FALSE)</f>
        <v>#N/A</v>
      </c>
      <c r="Q21" s="147" t="e">
        <f>VLOOKUP($A21,Standard!$C$12:$AF$67,28,FALSE)</f>
        <v>#N/A</v>
      </c>
      <c r="R21" s="147" t="e">
        <f>VLOOKUP($A21,Standard!$C$12:$AF$67,29,FALSE)</f>
        <v>#N/A</v>
      </c>
      <c r="S21" s="147" t="e">
        <f>VLOOKUP($A21,Standard!$C$12:$AF$67,30,FALSE)</f>
        <v>#N/A</v>
      </c>
      <c r="T21" s="155"/>
      <c r="U21" s="149" t="e">
        <f>VLOOKUP($A21,Air!$C$12:$AC$67,27,FALSE)</f>
        <v>#N/A</v>
      </c>
      <c r="V21" s="147" t="e">
        <f>VLOOKUP($A21,Free!$C$12:$AC$67,18,FALSE)</f>
        <v>#N/A</v>
      </c>
      <c r="W21" s="147" t="e">
        <f>VLOOKUP($A21,Free!$C$12:$AC$67,19,FALSE)</f>
        <v>#N/A</v>
      </c>
      <c r="X21" s="147" t="e">
        <f>VLOOKUP($A21,Free!$C$12:$AC$67,20,FALSE)</f>
        <v>#N/A</v>
      </c>
      <c r="Y21" s="147" t="e">
        <f>VLOOKUP($A21,Free!$C$12:$AC$67,21,FALSE)</f>
        <v>#N/A</v>
      </c>
      <c r="Z21" s="147" t="e">
        <f>VLOOKUP($A21,Free!$C$12:$AC$67,22,FALSE)</f>
        <v>#N/A</v>
      </c>
      <c r="AA21" s="147" t="e">
        <f>VLOOKUP($A21,Free!$C$12:$AC$67,23,FALSE)</f>
        <v>#N/A</v>
      </c>
      <c r="AB21" s="155"/>
      <c r="AC21" s="149" t="e">
        <f>VLOOKUP($A21,Sport!$C$12:$AE$73,27,FALSE)</f>
        <v>#N/A</v>
      </c>
      <c r="AD21" s="147" t="e">
        <f>VLOOKUP($A21,Sport!$C$12:$AF$73,28,FALSE)</f>
        <v>#N/A</v>
      </c>
      <c r="AE21" s="147" t="e">
        <f>VLOOKUP($A21,Sport!$C$12:$AF$73,29,FALSE)</f>
        <v>#N/A</v>
      </c>
      <c r="AF21" s="155"/>
      <c r="AG21" s="149" t="e">
        <f>VLOOKUP($A21,WAir!$C$12:$AA$67,25,FALSE)</f>
        <v>#N/A</v>
      </c>
      <c r="AH21" s="147" t="e">
        <f>VLOOKUP($A21,WAir!$C$12:$AC$67,18,FALSE)</f>
        <v>#N/A</v>
      </c>
      <c r="AI21" s="147" t="e">
        <f>VLOOKUP($A21,WAir!$C$12:$AC$67,19,FALSE)</f>
        <v>#N/A</v>
      </c>
      <c r="AJ21" s="147" t="e">
        <f>VLOOKUP($A21,WAir!$C$12:$AC$67,20,FALSE)</f>
        <v>#N/A</v>
      </c>
      <c r="AK21" s="147" t="e">
        <f>VLOOKUP($A21,WAir!$C$12:$AC$67,21,FALSE)</f>
        <v>#N/A</v>
      </c>
      <c r="AL21" s="155"/>
      <c r="AM21" s="149" t="e">
        <f>VLOOKUP($A21,RapidFire!$C$12:$AE$67,27,FALSE)</f>
        <v>#N/A</v>
      </c>
      <c r="AN21" s="147" t="e">
        <f>VLOOKUP($A21,RapidFire!$C$12:$AE$67,28,FALSE)</f>
        <v>#N/A</v>
      </c>
      <c r="AO21" s="147" t="e">
        <f>VLOOKUP($A21,RapidFire!$C$12:$AE$67,29,FALSE)</f>
        <v>#N/A</v>
      </c>
      <c r="AP21" s="155"/>
      <c r="AQ21" s="149" t="e">
        <f>VLOOKUP($A21,WAir!$C$12:$AA$67,25,FALSE)</f>
        <v>#N/A</v>
      </c>
      <c r="AR21" s="147" t="e">
        <f>VLOOKUP($A21,WAir!$C$12:$AC$67,18,FALSE)</f>
        <v>#N/A</v>
      </c>
      <c r="AS21" s="147" t="e">
        <f>VLOOKUP($A21,WAir!$C$12:$AC$67,19,FALSE)</f>
        <v>#N/A</v>
      </c>
      <c r="AT21" s="147" t="e">
        <f>VLOOKUP($A21,WAir!$C$12:$AC$67,20,FALSE)</f>
        <v>#N/A</v>
      </c>
      <c r="AU21" s="147" t="e">
        <f>VLOOKUP($A21,WAir!$C$12:$AC$67,21,FALSE)</f>
        <v>#N/A</v>
      </c>
      <c r="AV21" s="155"/>
    </row>
    <row r="22" spans="1:48" ht="20.100000000000001" customHeight="1" x14ac:dyDescent="0.25">
      <c r="A22" s="145">
        <v>120</v>
      </c>
      <c r="B22" s="151">
        <f>Name!$E$7</f>
        <v>0</v>
      </c>
      <c r="C22" s="152">
        <f>VLOOKUP($A22,Name!$B$12:$R$67,6,FALSE)</f>
        <v>0</v>
      </c>
      <c r="D22" s="148">
        <f>VLOOKUP($A22,Name!$B$12:$R$67,2,FALSE)</f>
        <v>0</v>
      </c>
      <c r="E22" s="148">
        <f>VLOOKUP($A22,Name!$B$12:$AF$67,3,FALSE)</f>
        <v>0</v>
      </c>
      <c r="F22" s="148">
        <f>VLOOKUP($A22,Name!$B$12:$R$67,9,FALSE)</f>
        <v>0</v>
      </c>
      <c r="G22" s="155"/>
      <c r="H22" s="149" t="e">
        <f>VLOOKUP($A22,Free!$C$12:$AC$67,27,FALSE)</f>
        <v>#N/A</v>
      </c>
      <c r="I22" s="147" t="e">
        <f>VLOOKUP($A22,Free!$C$12:$AC$67,18,FALSE)</f>
        <v>#N/A</v>
      </c>
      <c r="J22" s="147" t="e">
        <f>VLOOKUP($A22,Free!$C$12:$AC$67,19,FALSE)</f>
        <v>#N/A</v>
      </c>
      <c r="K22" s="147" t="e">
        <f>VLOOKUP($A22,Free!$C$12:$AC$67,20,FALSE)</f>
        <v>#N/A</v>
      </c>
      <c r="L22" s="147" t="e">
        <f>VLOOKUP($A22,Free!$C$12:$AC$67,21,FALSE)</f>
        <v>#N/A</v>
      </c>
      <c r="M22" s="147" t="e">
        <f>VLOOKUP($A22,Free!$C$12:$AC$67,22,FALSE)</f>
        <v>#N/A</v>
      </c>
      <c r="N22" s="147" t="e">
        <f>VLOOKUP($A22,Free!$C$12:$AC$67,23,FALSE)</f>
        <v>#N/A</v>
      </c>
      <c r="O22" s="155"/>
      <c r="P22" s="149" t="e">
        <f>VLOOKUP($A22,Standard!$C$12:$AF$67,27,FALSE)</f>
        <v>#N/A</v>
      </c>
      <c r="Q22" s="147" t="e">
        <f>VLOOKUP($A22,Standard!$C$12:$AF$67,28,FALSE)</f>
        <v>#N/A</v>
      </c>
      <c r="R22" s="147" t="e">
        <f>VLOOKUP($A22,Standard!$C$12:$AF$67,29,FALSE)</f>
        <v>#N/A</v>
      </c>
      <c r="S22" s="147" t="e">
        <f>VLOOKUP($A22,Standard!$C$12:$AF$67,30,FALSE)</f>
        <v>#N/A</v>
      </c>
      <c r="T22" s="155"/>
      <c r="U22" s="149" t="e">
        <f>VLOOKUP($A22,Air!$C$12:$AC$67,27,FALSE)</f>
        <v>#N/A</v>
      </c>
      <c r="V22" s="147" t="e">
        <f>VLOOKUP($A22,Free!$C$12:$AC$67,18,FALSE)</f>
        <v>#N/A</v>
      </c>
      <c r="W22" s="147" t="e">
        <f>VLOOKUP($A22,Free!$C$12:$AC$67,19,FALSE)</f>
        <v>#N/A</v>
      </c>
      <c r="X22" s="147" t="e">
        <f>VLOOKUP($A22,Free!$C$12:$AC$67,20,FALSE)</f>
        <v>#N/A</v>
      </c>
      <c r="Y22" s="147" t="e">
        <f>VLOOKUP($A22,Free!$C$12:$AC$67,21,FALSE)</f>
        <v>#N/A</v>
      </c>
      <c r="Z22" s="147" t="e">
        <f>VLOOKUP($A22,Free!$C$12:$AC$67,22,FALSE)</f>
        <v>#N/A</v>
      </c>
      <c r="AA22" s="147" t="e">
        <f>VLOOKUP($A22,Free!$C$12:$AC$67,23,FALSE)</f>
        <v>#N/A</v>
      </c>
      <c r="AB22" s="155"/>
      <c r="AC22" s="149" t="e">
        <f>VLOOKUP($A22,Sport!$C$12:$AE$73,27,FALSE)</f>
        <v>#N/A</v>
      </c>
      <c r="AD22" s="147" t="e">
        <f>VLOOKUP($A22,Sport!$C$12:$AF$73,28,FALSE)</f>
        <v>#N/A</v>
      </c>
      <c r="AE22" s="147" t="e">
        <f>VLOOKUP($A22,Sport!$C$12:$AF$73,29,FALSE)</f>
        <v>#N/A</v>
      </c>
      <c r="AF22" s="155"/>
      <c r="AG22" s="149" t="e">
        <f>VLOOKUP($A22,WAir!$C$12:$AA$67,25,FALSE)</f>
        <v>#N/A</v>
      </c>
      <c r="AH22" s="147" t="e">
        <f>VLOOKUP($A22,WAir!$C$12:$AC$67,18,FALSE)</f>
        <v>#N/A</v>
      </c>
      <c r="AI22" s="147" t="e">
        <f>VLOOKUP($A22,WAir!$C$12:$AC$67,19,FALSE)</f>
        <v>#N/A</v>
      </c>
      <c r="AJ22" s="147" t="e">
        <f>VLOOKUP($A22,WAir!$C$12:$AC$67,20,FALSE)</f>
        <v>#N/A</v>
      </c>
      <c r="AK22" s="147" t="e">
        <f>VLOOKUP($A22,WAir!$C$12:$AC$67,21,FALSE)</f>
        <v>#N/A</v>
      </c>
      <c r="AL22" s="155"/>
      <c r="AM22" s="149" t="e">
        <f>VLOOKUP($A22,RapidFire!$C$12:$AE$67,27,FALSE)</f>
        <v>#N/A</v>
      </c>
      <c r="AN22" s="147" t="e">
        <f>VLOOKUP($A22,RapidFire!$C$12:$AE$67,28,FALSE)</f>
        <v>#N/A</v>
      </c>
      <c r="AO22" s="147" t="e">
        <f>VLOOKUP($A22,RapidFire!$C$12:$AE$67,29,FALSE)</f>
        <v>#N/A</v>
      </c>
      <c r="AP22" s="155"/>
      <c r="AQ22" s="149" t="e">
        <f>VLOOKUP($A22,WAir!$C$12:$AA$67,25,FALSE)</f>
        <v>#N/A</v>
      </c>
      <c r="AR22" s="147" t="e">
        <f>VLOOKUP($A22,WAir!$C$12:$AC$67,18,FALSE)</f>
        <v>#N/A</v>
      </c>
      <c r="AS22" s="147" t="e">
        <f>VLOOKUP($A22,WAir!$C$12:$AC$67,19,FALSE)</f>
        <v>#N/A</v>
      </c>
      <c r="AT22" s="147" t="e">
        <f>VLOOKUP($A22,WAir!$C$12:$AC$67,20,FALSE)</f>
        <v>#N/A</v>
      </c>
      <c r="AU22" s="147" t="e">
        <f>VLOOKUP($A22,WAir!$C$12:$AC$67,21,FALSE)</f>
        <v>#N/A</v>
      </c>
      <c r="AV22" s="155"/>
    </row>
    <row r="23" spans="1:48" ht="20.100000000000001" customHeight="1" x14ac:dyDescent="0.25">
      <c r="A23" s="145">
        <v>121</v>
      </c>
      <c r="B23" s="151">
        <f>Name!$E$7</f>
        <v>0</v>
      </c>
      <c r="C23" s="152">
        <f>VLOOKUP($A23,Name!$B$12:$R$67,6,FALSE)</f>
        <v>0</v>
      </c>
      <c r="D23" s="148">
        <f>VLOOKUP($A23,Name!$B$12:$R$67,2,FALSE)</f>
        <v>0</v>
      </c>
      <c r="E23" s="148">
        <f>VLOOKUP($A23,Name!$B$12:$AF$67,3,FALSE)</f>
        <v>0</v>
      </c>
      <c r="F23" s="148">
        <f>VLOOKUP($A23,Name!$B$12:$R$67,9,FALSE)</f>
        <v>0</v>
      </c>
      <c r="G23" s="155"/>
      <c r="H23" s="149" t="e">
        <f>VLOOKUP($A23,Free!$C$12:$AC$67,27,FALSE)</f>
        <v>#N/A</v>
      </c>
      <c r="I23" s="147" t="e">
        <f>VLOOKUP($A23,Free!$C$12:$AC$67,18,FALSE)</f>
        <v>#N/A</v>
      </c>
      <c r="J23" s="147" t="e">
        <f>VLOOKUP($A23,Free!$C$12:$AC$67,19,FALSE)</f>
        <v>#N/A</v>
      </c>
      <c r="K23" s="147" t="e">
        <f>VLOOKUP($A23,Free!$C$12:$AC$67,20,FALSE)</f>
        <v>#N/A</v>
      </c>
      <c r="L23" s="147" t="e">
        <f>VLOOKUP($A23,Free!$C$12:$AC$67,21,FALSE)</f>
        <v>#N/A</v>
      </c>
      <c r="M23" s="147" t="e">
        <f>VLOOKUP($A23,Free!$C$12:$AC$67,22,FALSE)</f>
        <v>#N/A</v>
      </c>
      <c r="N23" s="147" t="e">
        <f>VLOOKUP($A23,Free!$C$12:$AC$67,23,FALSE)</f>
        <v>#N/A</v>
      </c>
      <c r="O23" s="155"/>
      <c r="P23" s="149" t="e">
        <f>VLOOKUP($A23,Standard!$C$12:$AF$67,27,FALSE)</f>
        <v>#N/A</v>
      </c>
      <c r="Q23" s="147" t="e">
        <f>VLOOKUP($A23,Standard!$C$12:$AF$67,28,FALSE)</f>
        <v>#N/A</v>
      </c>
      <c r="R23" s="147" t="e">
        <f>VLOOKUP($A23,Standard!$C$12:$AF$67,29,FALSE)</f>
        <v>#N/A</v>
      </c>
      <c r="S23" s="147" t="e">
        <f>VLOOKUP($A23,Standard!$C$12:$AF$67,30,FALSE)</f>
        <v>#N/A</v>
      </c>
      <c r="T23" s="155"/>
      <c r="U23" s="149" t="e">
        <f>VLOOKUP($A23,Air!$C$12:$AC$67,27,FALSE)</f>
        <v>#N/A</v>
      </c>
      <c r="V23" s="147" t="e">
        <f>VLOOKUP($A23,Free!$C$12:$AC$67,18,FALSE)</f>
        <v>#N/A</v>
      </c>
      <c r="W23" s="147" t="e">
        <f>VLOOKUP($A23,Free!$C$12:$AC$67,19,FALSE)</f>
        <v>#N/A</v>
      </c>
      <c r="X23" s="147" t="e">
        <f>VLOOKUP($A23,Free!$C$12:$AC$67,20,FALSE)</f>
        <v>#N/A</v>
      </c>
      <c r="Y23" s="147" t="e">
        <f>VLOOKUP($A23,Free!$C$12:$AC$67,21,FALSE)</f>
        <v>#N/A</v>
      </c>
      <c r="Z23" s="147" t="e">
        <f>VLOOKUP($A23,Free!$C$12:$AC$67,22,FALSE)</f>
        <v>#N/A</v>
      </c>
      <c r="AA23" s="147" t="e">
        <f>VLOOKUP($A23,Free!$C$12:$AC$67,23,FALSE)</f>
        <v>#N/A</v>
      </c>
      <c r="AB23" s="155"/>
      <c r="AC23" s="149" t="e">
        <f>VLOOKUP($A23,Sport!$C$12:$AE$73,27,FALSE)</f>
        <v>#N/A</v>
      </c>
      <c r="AD23" s="147" t="e">
        <f>VLOOKUP($A23,Sport!$C$12:$AF$73,28,FALSE)</f>
        <v>#N/A</v>
      </c>
      <c r="AE23" s="147" t="e">
        <f>VLOOKUP($A23,Sport!$C$12:$AF$73,29,FALSE)</f>
        <v>#N/A</v>
      </c>
      <c r="AF23" s="155"/>
      <c r="AG23" s="149" t="e">
        <f>VLOOKUP($A23,WAir!$C$12:$AA$67,25,FALSE)</f>
        <v>#N/A</v>
      </c>
      <c r="AH23" s="147" t="e">
        <f>VLOOKUP($A23,WAir!$C$12:$AC$67,18,FALSE)</f>
        <v>#N/A</v>
      </c>
      <c r="AI23" s="147" t="e">
        <f>VLOOKUP($A23,WAir!$C$12:$AC$67,19,FALSE)</f>
        <v>#N/A</v>
      </c>
      <c r="AJ23" s="147" t="e">
        <f>VLOOKUP($A23,WAir!$C$12:$AC$67,20,FALSE)</f>
        <v>#N/A</v>
      </c>
      <c r="AK23" s="147" t="e">
        <f>VLOOKUP($A23,WAir!$C$12:$AC$67,21,FALSE)</f>
        <v>#N/A</v>
      </c>
      <c r="AL23" s="155"/>
      <c r="AM23" s="149" t="e">
        <f>VLOOKUP($A23,RapidFire!$C$12:$AE$67,27,FALSE)</f>
        <v>#N/A</v>
      </c>
      <c r="AN23" s="147" t="e">
        <f>VLOOKUP($A23,RapidFire!$C$12:$AE$67,28,FALSE)</f>
        <v>#N/A</v>
      </c>
      <c r="AO23" s="147" t="e">
        <f>VLOOKUP($A23,RapidFire!$C$12:$AE$67,29,FALSE)</f>
        <v>#N/A</v>
      </c>
      <c r="AP23" s="155"/>
      <c r="AQ23" s="149" t="e">
        <f>VLOOKUP($A23,WAir!$C$12:$AA$67,25,FALSE)</f>
        <v>#N/A</v>
      </c>
      <c r="AR23" s="147" t="e">
        <f>VLOOKUP($A23,WAir!$C$12:$AC$67,18,FALSE)</f>
        <v>#N/A</v>
      </c>
      <c r="AS23" s="147" t="e">
        <f>VLOOKUP($A23,WAir!$C$12:$AC$67,19,FALSE)</f>
        <v>#N/A</v>
      </c>
      <c r="AT23" s="147" t="e">
        <f>VLOOKUP($A23,WAir!$C$12:$AC$67,20,FALSE)</f>
        <v>#N/A</v>
      </c>
      <c r="AU23" s="147" t="e">
        <f>VLOOKUP($A23,WAir!$C$12:$AC$67,21,FALSE)</f>
        <v>#N/A</v>
      </c>
      <c r="AV23" s="155"/>
    </row>
    <row r="24" spans="1:48" ht="20.100000000000001" customHeight="1" x14ac:dyDescent="0.25">
      <c r="A24" s="145">
        <v>122</v>
      </c>
      <c r="B24" s="151">
        <f>Name!$E$7</f>
        <v>0</v>
      </c>
      <c r="C24" s="152">
        <f>VLOOKUP($A24,Name!$B$12:$R$67,6,FALSE)</f>
        <v>0</v>
      </c>
      <c r="D24" s="148">
        <f>VLOOKUP($A24,Name!$B$12:$R$67,2,FALSE)</f>
        <v>0</v>
      </c>
      <c r="E24" s="148">
        <f>VLOOKUP($A24,Name!$B$12:$AF$67,3,FALSE)</f>
        <v>0</v>
      </c>
      <c r="F24" s="148">
        <f>VLOOKUP($A24,Name!$B$12:$R$67,9,FALSE)</f>
        <v>0</v>
      </c>
      <c r="G24" s="155"/>
      <c r="H24" s="149" t="e">
        <f>VLOOKUP($A24,Free!$C$12:$AC$67,27,FALSE)</f>
        <v>#N/A</v>
      </c>
      <c r="I24" s="147" t="e">
        <f>VLOOKUP($A24,Free!$C$12:$AC$67,18,FALSE)</f>
        <v>#N/A</v>
      </c>
      <c r="J24" s="147" t="e">
        <f>VLOOKUP($A24,Free!$C$12:$AC$67,19,FALSE)</f>
        <v>#N/A</v>
      </c>
      <c r="K24" s="147" t="e">
        <f>VLOOKUP($A24,Free!$C$12:$AC$67,20,FALSE)</f>
        <v>#N/A</v>
      </c>
      <c r="L24" s="147" t="e">
        <f>VLOOKUP($A24,Free!$C$12:$AC$67,21,FALSE)</f>
        <v>#N/A</v>
      </c>
      <c r="M24" s="147" t="e">
        <f>VLOOKUP($A24,Free!$C$12:$AC$67,22,FALSE)</f>
        <v>#N/A</v>
      </c>
      <c r="N24" s="147" t="e">
        <f>VLOOKUP($A24,Free!$C$12:$AC$67,23,FALSE)</f>
        <v>#N/A</v>
      </c>
      <c r="O24" s="155"/>
      <c r="P24" s="149" t="e">
        <f>VLOOKUP($A24,Standard!$C$12:$AF$67,27,FALSE)</f>
        <v>#N/A</v>
      </c>
      <c r="Q24" s="147" t="e">
        <f>VLOOKUP($A24,Standard!$C$12:$AF$67,28,FALSE)</f>
        <v>#N/A</v>
      </c>
      <c r="R24" s="147" t="e">
        <f>VLOOKUP($A24,Standard!$C$12:$AF$67,29,FALSE)</f>
        <v>#N/A</v>
      </c>
      <c r="S24" s="147" t="e">
        <f>VLOOKUP($A24,Standard!$C$12:$AF$67,30,FALSE)</f>
        <v>#N/A</v>
      </c>
      <c r="T24" s="155"/>
      <c r="U24" s="149" t="e">
        <f>VLOOKUP($A24,Air!$C$12:$AC$67,27,FALSE)</f>
        <v>#N/A</v>
      </c>
      <c r="V24" s="147" t="e">
        <f>VLOOKUP($A24,Free!$C$12:$AC$67,18,FALSE)</f>
        <v>#N/A</v>
      </c>
      <c r="W24" s="147" t="e">
        <f>VLOOKUP($A24,Free!$C$12:$AC$67,19,FALSE)</f>
        <v>#N/A</v>
      </c>
      <c r="X24" s="147" t="e">
        <f>VLOOKUP($A24,Free!$C$12:$AC$67,20,FALSE)</f>
        <v>#N/A</v>
      </c>
      <c r="Y24" s="147" t="e">
        <f>VLOOKUP($A24,Free!$C$12:$AC$67,21,FALSE)</f>
        <v>#N/A</v>
      </c>
      <c r="Z24" s="147" t="e">
        <f>VLOOKUP($A24,Free!$C$12:$AC$67,22,FALSE)</f>
        <v>#N/A</v>
      </c>
      <c r="AA24" s="147" t="e">
        <f>VLOOKUP($A24,Free!$C$12:$AC$67,23,FALSE)</f>
        <v>#N/A</v>
      </c>
      <c r="AB24" s="155"/>
      <c r="AC24" s="149" t="e">
        <f>VLOOKUP($A24,Sport!$C$12:$AE$73,27,FALSE)</f>
        <v>#N/A</v>
      </c>
      <c r="AD24" s="147" t="e">
        <f>VLOOKUP($A24,Sport!$C$12:$AF$73,28,FALSE)</f>
        <v>#N/A</v>
      </c>
      <c r="AE24" s="147" t="e">
        <f>VLOOKUP($A24,Sport!$C$12:$AF$73,29,FALSE)</f>
        <v>#N/A</v>
      </c>
      <c r="AF24" s="155"/>
      <c r="AG24" s="149" t="e">
        <f>VLOOKUP($A24,WAir!$C$12:$AA$67,25,FALSE)</f>
        <v>#N/A</v>
      </c>
      <c r="AH24" s="147" t="e">
        <f>VLOOKUP($A24,WAir!$C$12:$AC$67,18,FALSE)</f>
        <v>#N/A</v>
      </c>
      <c r="AI24" s="147" t="e">
        <f>VLOOKUP($A24,WAir!$C$12:$AC$67,19,FALSE)</f>
        <v>#N/A</v>
      </c>
      <c r="AJ24" s="147" t="e">
        <f>VLOOKUP($A24,WAir!$C$12:$AC$67,20,FALSE)</f>
        <v>#N/A</v>
      </c>
      <c r="AK24" s="147" t="e">
        <f>VLOOKUP($A24,WAir!$C$12:$AC$67,21,FALSE)</f>
        <v>#N/A</v>
      </c>
      <c r="AL24" s="155"/>
      <c r="AM24" s="149" t="e">
        <f>VLOOKUP($A24,RapidFire!$C$12:$AE$67,27,FALSE)</f>
        <v>#N/A</v>
      </c>
      <c r="AN24" s="147" t="e">
        <f>VLOOKUP($A24,RapidFire!$C$12:$AE$67,28,FALSE)</f>
        <v>#N/A</v>
      </c>
      <c r="AO24" s="147" t="e">
        <f>VLOOKUP($A24,RapidFire!$C$12:$AE$67,29,FALSE)</f>
        <v>#N/A</v>
      </c>
      <c r="AP24" s="155"/>
      <c r="AQ24" s="149" t="e">
        <f>VLOOKUP($A24,WAir!$C$12:$AA$67,25,FALSE)</f>
        <v>#N/A</v>
      </c>
      <c r="AR24" s="147" t="e">
        <f>VLOOKUP($A24,WAir!$C$12:$AC$67,18,FALSE)</f>
        <v>#N/A</v>
      </c>
      <c r="AS24" s="147" t="e">
        <f>VLOOKUP($A24,WAir!$C$12:$AC$67,19,FALSE)</f>
        <v>#N/A</v>
      </c>
      <c r="AT24" s="147" t="e">
        <f>VLOOKUP($A24,WAir!$C$12:$AC$67,20,FALSE)</f>
        <v>#N/A</v>
      </c>
      <c r="AU24" s="147" t="e">
        <f>VLOOKUP($A24,WAir!$C$12:$AC$67,21,FALSE)</f>
        <v>#N/A</v>
      </c>
      <c r="AV24" s="155"/>
    </row>
    <row r="25" spans="1:48" ht="20.100000000000001" customHeight="1" x14ac:dyDescent="0.25">
      <c r="A25" s="145">
        <v>123</v>
      </c>
      <c r="B25" s="151">
        <f>Name!$E$7</f>
        <v>0</v>
      </c>
      <c r="C25" s="152">
        <f>VLOOKUP($A25,Name!$B$12:$R$67,6,FALSE)</f>
        <v>0</v>
      </c>
      <c r="D25" s="148">
        <f>VLOOKUP($A25,Name!$B$12:$R$67,2,FALSE)</f>
        <v>0</v>
      </c>
      <c r="E25" s="148">
        <f>VLOOKUP($A25,Name!$B$12:$AF$67,3,FALSE)</f>
        <v>0</v>
      </c>
      <c r="F25" s="148">
        <f>VLOOKUP($A25,Name!$B$12:$R$67,9,FALSE)</f>
        <v>0</v>
      </c>
      <c r="G25" s="155"/>
      <c r="H25" s="149" t="e">
        <f>VLOOKUP($A25,Free!$C$12:$AC$67,27,FALSE)</f>
        <v>#N/A</v>
      </c>
      <c r="I25" s="147" t="e">
        <f>VLOOKUP($A25,Free!$C$12:$AC$67,18,FALSE)</f>
        <v>#N/A</v>
      </c>
      <c r="J25" s="147" t="e">
        <f>VLOOKUP($A25,Free!$C$12:$AC$67,19,FALSE)</f>
        <v>#N/A</v>
      </c>
      <c r="K25" s="147" t="e">
        <f>VLOOKUP($A25,Free!$C$12:$AC$67,20,FALSE)</f>
        <v>#N/A</v>
      </c>
      <c r="L25" s="147" t="e">
        <f>VLOOKUP($A25,Free!$C$12:$AC$67,21,FALSE)</f>
        <v>#N/A</v>
      </c>
      <c r="M25" s="147" t="e">
        <f>VLOOKUP($A25,Free!$C$12:$AC$67,22,FALSE)</f>
        <v>#N/A</v>
      </c>
      <c r="N25" s="147" t="e">
        <f>VLOOKUP($A25,Free!$C$12:$AC$67,23,FALSE)</f>
        <v>#N/A</v>
      </c>
      <c r="O25" s="155"/>
      <c r="P25" s="149" t="e">
        <f>VLOOKUP($A25,Standard!$C$12:$AF$67,27,FALSE)</f>
        <v>#N/A</v>
      </c>
      <c r="Q25" s="147" t="e">
        <f>VLOOKUP($A25,Standard!$C$12:$AF$67,28,FALSE)</f>
        <v>#N/A</v>
      </c>
      <c r="R25" s="147" t="e">
        <f>VLOOKUP($A25,Standard!$C$12:$AF$67,29,FALSE)</f>
        <v>#N/A</v>
      </c>
      <c r="S25" s="147" t="e">
        <f>VLOOKUP($A25,Standard!$C$12:$AF$67,30,FALSE)</f>
        <v>#N/A</v>
      </c>
      <c r="T25" s="155"/>
      <c r="U25" s="149" t="e">
        <f>VLOOKUP($A25,Air!$C$12:$AC$67,27,FALSE)</f>
        <v>#N/A</v>
      </c>
      <c r="V25" s="147" t="e">
        <f>VLOOKUP($A25,Free!$C$12:$AC$67,18,FALSE)</f>
        <v>#N/A</v>
      </c>
      <c r="W25" s="147" t="e">
        <f>VLOOKUP($A25,Free!$C$12:$AC$67,19,FALSE)</f>
        <v>#N/A</v>
      </c>
      <c r="X25" s="147" t="e">
        <f>VLOOKUP($A25,Free!$C$12:$AC$67,20,FALSE)</f>
        <v>#N/A</v>
      </c>
      <c r="Y25" s="147" t="e">
        <f>VLOOKUP($A25,Free!$C$12:$AC$67,21,FALSE)</f>
        <v>#N/A</v>
      </c>
      <c r="Z25" s="147" t="e">
        <f>VLOOKUP($A25,Free!$C$12:$AC$67,22,FALSE)</f>
        <v>#N/A</v>
      </c>
      <c r="AA25" s="147" t="e">
        <f>VLOOKUP($A25,Free!$C$12:$AC$67,23,FALSE)</f>
        <v>#N/A</v>
      </c>
      <c r="AB25" s="155"/>
      <c r="AC25" s="149" t="e">
        <f>VLOOKUP($A25,Sport!$C$12:$AE$73,27,FALSE)</f>
        <v>#N/A</v>
      </c>
      <c r="AD25" s="147" t="e">
        <f>VLOOKUP($A25,Sport!$C$12:$AF$73,28,FALSE)</f>
        <v>#N/A</v>
      </c>
      <c r="AE25" s="147" t="e">
        <f>VLOOKUP($A25,Sport!$C$12:$AF$73,29,FALSE)</f>
        <v>#N/A</v>
      </c>
      <c r="AF25" s="155"/>
      <c r="AG25" s="149" t="e">
        <f>VLOOKUP($A25,WAir!$C$12:$AA$67,25,FALSE)</f>
        <v>#N/A</v>
      </c>
      <c r="AH25" s="147" t="e">
        <f>VLOOKUP($A25,WAir!$C$12:$AC$67,18,FALSE)</f>
        <v>#N/A</v>
      </c>
      <c r="AI25" s="147" t="e">
        <f>VLOOKUP($A25,WAir!$C$12:$AC$67,19,FALSE)</f>
        <v>#N/A</v>
      </c>
      <c r="AJ25" s="147" t="e">
        <f>VLOOKUP($A25,WAir!$C$12:$AC$67,20,FALSE)</f>
        <v>#N/A</v>
      </c>
      <c r="AK25" s="147" t="e">
        <f>VLOOKUP($A25,WAir!$C$12:$AC$67,21,FALSE)</f>
        <v>#N/A</v>
      </c>
      <c r="AL25" s="155"/>
      <c r="AM25" s="149" t="e">
        <f>VLOOKUP($A25,RapidFire!$C$12:$AE$67,27,FALSE)</f>
        <v>#N/A</v>
      </c>
      <c r="AN25" s="147" t="e">
        <f>VLOOKUP($A25,RapidFire!$C$12:$AE$67,28,FALSE)</f>
        <v>#N/A</v>
      </c>
      <c r="AO25" s="147" t="e">
        <f>VLOOKUP($A25,RapidFire!$C$12:$AE$67,29,FALSE)</f>
        <v>#N/A</v>
      </c>
      <c r="AP25" s="155"/>
      <c r="AQ25" s="149" t="e">
        <f>VLOOKUP($A25,WAir!$C$12:$AA$67,25,FALSE)</f>
        <v>#N/A</v>
      </c>
      <c r="AR25" s="147" t="e">
        <f>VLOOKUP($A25,WAir!$C$12:$AC$67,18,FALSE)</f>
        <v>#N/A</v>
      </c>
      <c r="AS25" s="147" t="e">
        <f>VLOOKUP($A25,WAir!$C$12:$AC$67,19,FALSE)</f>
        <v>#N/A</v>
      </c>
      <c r="AT25" s="147" t="e">
        <f>VLOOKUP($A25,WAir!$C$12:$AC$67,20,FALSE)</f>
        <v>#N/A</v>
      </c>
      <c r="AU25" s="147" t="e">
        <f>VLOOKUP($A25,WAir!$C$12:$AC$67,21,FALSE)</f>
        <v>#N/A</v>
      </c>
      <c r="AV25" s="155"/>
    </row>
    <row r="26" spans="1:48" ht="20.100000000000001" customHeight="1" x14ac:dyDescent="0.25">
      <c r="A26" s="145">
        <v>124</v>
      </c>
      <c r="B26" s="151">
        <f>Name!$E$7</f>
        <v>0</v>
      </c>
      <c r="C26" s="152">
        <f>VLOOKUP($A26,Name!$B$12:$R$67,6,FALSE)</f>
        <v>0</v>
      </c>
      <c r="D26" s="148">
        <f>VLOOKUP($A26,Name!$B$12:$R$67,2,FALSE)</f>
        <v>0</v>
      </c>
      <c r="E26" s="148">
        <f>VLOOKUP($A26,Name!$B$12:$AF$67,3,FALSE)</f>
        <v>0</v>
      </c>
      <c r="F26" s="148">
        <f>VLOOKUP($A26,Name!$B$12:$R$67,9,FALSE)</f>
        <v>0</v>
      </c>
      <c r="G26" s="155"/>
      <c r="H26" s="149" t="e">
        <f>VLOOKUP($A26,Free!$C$12:$AC$67,27,FALSE)</f>
        <v>#N/A</v>
      </c>
      <c r="I26" s="147" t="e">
        <f>VLOOKUP($A26,Free!$C$12:$AC$67,18,FALSE)</f>
        <v>#N/A</v>
      </c>
      <c r="J26" s="147" t="e">
        <f>VLOOKUP($A26,Free!$C$12:$AC$67,19,FALSE)</f>
        <v>#N/A</v>
      </c>
      <c r="K26" s="147" t="e">
        <f>VLOOKUP($A26,Free!$C$12:$AC$67,20,FALSE)</f>
        <v>#N/A</v>
      </c>
      <c r="L26" s="147" t="e">
        <f>VLOOKUP($A26,Free!$C$12:$AC$67,21,FALSE)</f>
        <v>#N/A</v>
      </c>
      <c r="M26" s="147" t="e">
        <f>VLOOKUP($A26,Free!$C$12:$AC$67,22,FALSE)</f>
        <v>#N/A</v>
      </c>
      <c r="N26" s="147" t="e">
        <f>VLOOKUP($A26,Free!$C$12:$AC$67,23,FALSE)</f>
        <v>#N/A</v>
      </c>
      <c r="O26" s="155"/>
      <c r="P26" s="149" t="e">
        <f>VLOOKUP($A26,Standard!$C$12:$AF$67,27,FALSE)</f>
        <v>#N/A</v>
      </c>
      <c r="Q26" s="147" t="e">
        <f>VLOOKUP($A26,Standard!$C$12:$AF$67,28,FALSE)</f>
        <v>#N/A</v>
      </c>
      <c r="R26" s="147" t="e">
        <f>VLOOKUP($A26,Standard!$C$12:$AF$67,29,FALSE)</f>
        <v>#N/A</v>
      </c>
      <c r="S26" s="147" t="e">
        <f>VLOOKUP($A26,Standard!$C$12:$AF$67,30,FALSE)</f>
        <v>#N/A</v>
      </c>
      <c r="T26" s="155"/>
      <c r="U26" s="149" t="e">
        <f>VLOOKUP($A26,Air!$C$12:$AC$67,27,FALSE)</f>
        <v>#N/A</v>
      </c>
      <c r="V26" s="147" t="e">
        <f>VLOOKUP($A26,Free!$C$12:$AC$67,18,FALSE)</f>
        <v>#N/A</v>
      </c>
      <c r="W26" s="147" t="e">
        <f>VLOOKUP($A26,Free!$C$12:$AC$67,19,FALSE)</f>
        <v>#N/A</v>
      </c>
      <c r="X26" s="147" t="e">
        <f>VLOOKUP($A26,Free!$C$12:$AC$67,20,FALSE)</f>
        <v>#N/A</v>
      </c>
      <c r="Y26" s="147" t="e">
        <f>VLOOKUP($A26,Free!$C$12:$AC$67,21,FALSE)</f>
        <v>#N/A</v>
      </c>
      <c r="Z26" s="147" t="e">
        <f>VLOOKUP($A26,Free!$C$12:$AC$67,22,FALSE)</f>
        <v>#N/A</v>
      </c>
      <c r="AA26" s="147" t="e">
        <f>VLOOKUP($A26,Free!$C$12:$AC$67,23,FALSE)</f>
        <v>#N/A</v>
      </c>
      <c r="AB26" s="155"/>
      <c r="AC26" s="149" t="e">
        <f>VLOOKUP($A26,Sport!$C$12:$AE$73,27,FALSE)</f>
        <v>#N/A</v>
      </c>
      <c r="AD26" s="147" t="e">
        <f>VLOOKUP($A26,Sport!$C$12:$AF$73,28,FALSE)</f>
        <v>#N/A</v>
      </c>
      <c r="AE26" s="147" t="e">
        <f>VLOOKUP($A26,Sport!$C$12:$AF$73,29,FALSE)</f>
        <v>#N/A</v>
      </c>
      <c r="AF26" s="155"/>
      <c r="AG26" s="149" t="e">
        <f>VLOOKUP($A26,WAir!$C$12:$AA$67,25,FALSE)</f>
        <v>#N/A</v>
      </c>
      <c r="AH26" s="147" t="e">
        <f>VLOOKUP($A26,WAir!$C$12:$AC$67,18,FALSE)</f>
        <v>#N/A</v>
      </c>
      <c r="AI26" s="147" t="e">
        <f>VLOOKUP($A26,WAir!$C$12:$AC$67,19,FALSE)</f>
        <v>#N/A</v>
      </c>
      <c r="AJ26" s="147" t="e">
        <f>VLOOKUP($A26,WAir!$C$12:$AC$67,20,FALSE)</f>
        <v>#N/A</v>
      </c>
      <c r="AK26" s="147" t="e">
        <f>VLOOKUP($A26,WAir!$C$12:$AC$67,21,FALSE)</f>
        <v>#N/A</v>
      </c>
      <c r="AL26" s="155"/>
      <c r="AM26" s="149" t="e">
        <f>VLOOKUP($A26,RapidFire!$C$12:$AE$67,27,FALSE)</f>
        <v>#N/A</v>
      </c>
      <c r="AN26" s="147" t="e">
        <f>VLOOKUP($A26,RapidFire!$C$12:$AE$67,28,FALSE)</f>
        <v>#N/A</v>
      </c>
      <c r="AO26" s="147" t="e">
        <f>VLOOKUP($A26,RapidFire!$C$12:$AE$67,29,FALSE)</f>
        <v>#N/A</v>
      </c>
      <c r="AP26" s="155"/>
      <c r="AQ26" s="149" t="e">
        <f>VLOOKUP($A26,WAir!$C$12:$AA$67,25,FALSE)</f>
        <v>#N/A</v>
      </c>
      <c r="AR26" s="147" t="e">
        <f>VLOOKUP($A26,WAir!$C$12:$AC$67,18,FALSE)</f>
        <v>#N/A</v>
      </c>
      <c r="AS26" s="147" t="e">
        <f>VLOOKUP($A26,WAir!$C$12:$AC$67,19,FALSE)</f>
        <v>#N/A</v>
      </c>
      <c r="AT26" s="147" t="e">
        <f>VLOOKUP($A26,WAir!$C$12:$AC$67,20,FALSE)</f>
        <v>#N/A</v>
      </c>
      <c r="AU26" s="147" t="e">
        <f>VLOOKUP($A26,WAir!$C$12:$AC$67,21,FALSE)</f>
        <v>#N/A</v>
      </c>
      <c r="AV26" s="155"/>
    </row>
    <row r="27" spans="1:48" ht="20.100000000000001" customHeight="1" x14ac:dyDescent="0.25">
      <c r="A27" s="145">
        <v>125</v>
      </c>
      <c r="B27" s="151">
        <f>Name!$E$7</f>
        <v>0</v>
      </c>
      <c r="C27" s="152">
        <f>VLOOKUP($A27,Name!$B$12:$R$67,6,FALSE)</f>
        <v>0</v>
      </c>
      <c r="D27" s="148">
        <f>VLOOKUP($A27,Name!$B$12:$R$67,2,FALSE)</f>
        <v>0</v>
      </c>
      <c r="E27" s="148">
        <f>VLOOKUP($A27,Name!$B$12:$AF$67,3,FALSE)</f>
        <v>0</v>
      </c>
      <c r="F27" s="148">
        <f>VLOOKUP($A27,Name!$B$12:$R$67,9,FALSE)</f>
        <v>0</v>
      </c>
      <c r="G27" s="155"/>
      <c r="H27" s="149" t="e">
        <f>VLOOKUP($A27,Free!$C$12:$AC$67,27,FALSE)</f>
        <v>#N/A</v>
      </c>
      <c r="I27" s="147" t="e">
        <f>VLOOKUP($A27,Free!$C$12:$AC$67,18,FALSE)</f>
        <v>#N/A</v>
      </c>
      <c r="J27" s="147" t="e">
        <f>VLOOKUP($A27,Free!$C$12:$AC$67,19,FALSE)</f>
        <v>#N/A</v>
      </c>
      <c r="K27" s="147" t="e">
        <f>VLOOKUP($A27,Free!$C$12:$AC$67,20,FALSE)</f>
        <v>#N/A</v>
      </c>
      <c r="L27" s="147" t="e">
        <f>VLOOKUP($A27,Free!$C$12:$AC$67,21,FALSE)</f>
        <v>#N/A</v>
      </c>
      <c r="M27" s="147" t="e">
        <f>VLOOKUP($A27,Free!$C$12:$AC$67,22,FALSE)</f>
        <v>#N/A</v>
      </c>
      <c r="N27" s="147" t="e">
        <f>VLOOKUP($A27,Free!$C$12:$AC$67,23,FALSE)</f>
        <v>#N/A</v>
      </c>
      <c r="O27" s="155"/>
      <c r="P27" s="149" t="e">
        <f>VLOOKUP($A27,Standard!$C$12:$AF$67,27,FALSE)</f>
        <v>#N/A</v>
      </c>
      <c r="Q27" s="147" t="e">
        <f>VLOOKUP($A27,Standard!$C$12:$AF$67,28,FALSE)</f>
        <v>#N/A</v>
      </c>
      <c r="R27" s="147" t="e">
        <f>VLOOKUP($A27,Standard!$C$12:$AF$67,29,FALSE)</f>
        <v>#N/A</v>
      </c>
      <c r="S27" s="147" t="e">
        <f>VLOOKUP($A27,Standard!$C$12:$AF$67,30,FALSE)</f>
        <v>#N/A</v>
      </c>
      <c r="T27" s="155"/>
      <c r="U27" s="149" t="e">
        <f>VLOOKUP($A27,Air!$C$12:$AC$67,27,FALSE)</f>
        <v>#N/A</v>
      </c>
      <c r="V27" s="147" t="e">
        <f>VLOOKUP($A27,Free!$C$12:$AC$67,18,FALSE)</f>
        <v>#N/A</v>
      </c>
      <c r="W27" s="147" t="e">
        <f>VLOOKUP($A27,Free!$C$12:$AC$67,19,FALSE)</f>
        <v>#N/A</v>
      </c>
      <c r="X27" s="147" t="e">
        <f>VLOOKUP($A27,Free!$C$12:$AC$67,20,FALSE)</f>
        <v>#N/A</v>
      </c>
      <c r="Y27" s="147" t="e">
        <f>VLOOKUP($A27,Free!$C$12:$AC$67,21,FALSE)</f>
        <v>#N/A</v>
      </c>
      <c r="Z27" s="147" t="e">
        <f>VLOOKUP($A27,Free!$C$12:$AC$67,22,FALSE)</f>
        <v>#N/A</v>
      </c>
      <c r="AA27" s="147" t="e">
        <f>VLOOKUP($A27,Free!$C$12:$AC$67,23,FALSE)</f>
        <v>#N/A</v>
      </c>
      <c r="AB27" s="155"/>
      <c r="AC27" s="149" t="e">
        <f>VLOOKUP($A27,Sport!$C$12:$AE$73,27,FALSE)</f>
        <v>#N/A</v>
      </c>
      <c r="AD27" s="147" t="e">
        <f>VLOOKUP($A27,Sport!$C$12:$AF$73,28,FALSE)</f>
        <v>#N/A</v>
      </c>
      <c r="AE27" s="147" t="e">
        <f>VLOOKUP($A27,Sport!$C$12:$AF$73,29,FALSE)</f>
        <v>#N/A</v>
      </c>
      <c r="AF27" s="155"/>
      <c r="AG27" s="149" t="e">
        <f>VLOOKUP($A27,WAir!$C$12:$AA$67,25,FALSE)</f>
        <v>#N/A</v>
      </c>
      <c r="AH27" s="147" t="e">
        <f>VLOOKUP($A27,WAir!$C$12:$AC$67,18,FALSE)</f>
        <v>#N/A</v>
      </c>
      <c r="AI27" s="147" t="e">
        <f>VLOOKUP($A27,WAir!$C$12:$AC$67,19,FALSE)</f>
        <v>#N/A</v>
      </c>
      <c r="AJ27" s="147" t="e">
        <f>VLOOKUP($A27,WAir!$C$12:$AC$67,20,FALSE)</f>
        <v>#N/A</v>
      </c>
      <c r="AK27" s="147" t="e">
        <f>VLOOKUP($A27,WAir!$C$12:$AC$67,21,FALSE)</f>
        <v>#N/A</v>
      </c>
      <c r="AL27" s="155"/>
      <c r="AM27" s="149" t="e">
        <f>VLOOKUP($A27,RapidFire!$C$12:$AE$67,27,FALSE)</f>
        <v>#N/A</v>
      </c>
      <c r="AN27" s="147" t="e">
        <f>VLOOKUP($A27,RapidFire!$C$12:$AE$67,28,FALSE)</f>
        <v>#N/A</v>
      </c>
      <c r="AO27" s="147" t="e">
        <f>VLOOKUP($A27,RapidFire!$C$12:$AE$67,29,FALSE)</f>
        <v>#N/A</v>
      </c>
      <c r="AP27" s="155"/>
      <c r="AQ27" s="149" t="e">
        <f>VLOOKUP($A27,WAir!$C$12:$AA$67,25,FALSE)</f>
        <v>#N/A</v>
      </c>
      <c r="AR27" s="147" t="e">
        <f>VLOOKUP($A27,WAir!$C$12:$AC$67,18,FALSE)</f>
        <v>#N/A</v>
      </c>
      <c r="AS27" s="147" t="e">
        <f>VLOOKUP($A27,WAir!$C$12:$AC$67,19,FALSE)</f>
        <v>#N/A</v>
      </c>
      <c r="AT27" s="147" t="e">
        <f>VLOOKUP($A27,WAir!$C$12:$AC$67,20,FALSE)</f>
        <v>#N/A</v>
      </c>
      <c r="AU27" s="147" t="e">
        <f>VLOOKUP($A27,WAir!$C$12:$AC$67,21,FALSE)</f>
        <v>#N/A</v>
      </c>
      <c r="AV27" s="155"/>
    </row>
    <row r="28" spans="1:48" ht="20.100000000000001" customHeight="1" x14ac:dyDescent="0.25">
      <c r="A28" s="145">
        <v>126</v>
      </c>
      <c r="B28" s="151">
        <f>Name!$E$7</f>
        <v>0</v>
      </c>
      <c r="C28" s="152">
        <f>VLOOKUP($A28,Name!$B$12:$R$67,6,FALSE)</f>
        <v>0</v>
      </c>
      <c r="D28" s="148">
        <f>VLOOKUP($A28,Name!$B$12:$R$67,2,FALSE)</f>
        <v>0</v>
      </c>
      <c r="E28" s="148">
        <f>VLOOKUP($A28,Name!$B$12:$AF$67,3,FALSE)</f>
        <v>0</v>
      </c>
      <c r="F28" s="148">
        <f>VLOOKUP($A28,Name!$B$12:$R$67,9,FALSE)</f>
        <v>0</v>
      </c>
      <c r="G28" s="155"/>
      <c r="H28" s="149" t="e">
        <f>VLOOKUP($A28,Free!$C$12:$AC$67,27,FALSE)</f>
        <v>#N/A</v>
      </c>
      <c r="I28" s="147" t="e">
        <f>VLOOKUP($A28,Free!$C$12:$AC$67,18,FALSE)</f>
        <v>#N/A</v>
      </c>
      <c r="J28" s="147" t="e">
        <f>VLOOKUP($A28,Free!$C$12:$AC$67,19,FALSE)</f>
        <v>#N/A</v>
      </c>
      <c r="K28" s="147" t="e">
        <f>VLOOKUP($A28,Free!$C$12:$AC$67,20,FALSE)</f>
        <v>#N/A</v>
      </c>
      <c r="L28" s="147" t="e">
        <f>VLOOKUP($A28,Free!$C$12:$AC$67,21,FALSE)</f>
        <v>#N/A</v>
      </c>
      <c r="M28" s="147" t="e">
        <f>VLOOKUP($A28,Free!$C$12:$AC$67,22,FALSE)</f>
        <v>#N/A</v>
      </c>
      <c r="N28" s="147" t="e">
        <f>VLOOKUP($A28,Free!$C$12:$AC$67,23,FALSE)</f>
        <v>#N/A</v>
      </c>
      <c r="O28" s="155"/>
      <c r="P28" s="149" t="e">
        <f>VLOOKUP($A28,Standard!$C$12:$AF$67,27,FALSE)</f>
        <v>#N/A</v>
      </c>
      <c r="Q28" s="147" t="e">
        <f>VLOOKUP($A28,Standard!$C$12:$AF$67,28,FALSE)</f>
        <v>#N/A</v>
      </c>
      <c r="R28" s="147" t="e">
        <f>VLOOKUP($A28,Standard!$C$12:$AF$67,29,FALSE)</f>
        <v>#N/A</v>
      </c>
      <c r="S28" s="147" t="e">
        <f>VLOOKUP($A28,Standard!$C$12:$AF$67,30,FALSE)</f>
        <v>#N/A</v>
      </c>
      <c r="T28" s="155"/>
      <c r="U28" s="149" t="e">
        <f>VLOOKUP($A28,Air!$C$12:$AC$67,27,FALSE)</f>
        <v>#N/A</v>
      </c>
      <c r="V28" s="147" t="e">
        <f>VLOOKUP($A28,Free!$C$12:$AC$67,18,FALSE)</f>
        <v>#N/A</v>
      </c>
      <c r="W28" s="147" t="e">
        <f>VLOOKUP($A28,Free!$C$12:$AC$67,19,FALSE)</f>
        <v>#N/A</v>
      </c>
      <c r="X28" s="147" t="e">
        <f>VLOOKUP($A28,Free!$C$12:$AC$67,20,FALSE)</f>
        <v>#N/A</v>
      </c>
      <c r="Y28" s="147" t="e">
        <f>VLOOKUP($A28,Free!$C$12:$AC$67,21,FALSE)</f>
        <v>#N/A</v>
      </c>
      <c r="Z28" s="147" t="e">
        <f>VLOOKUP($A28,Free!$C$12:$AC$67,22,FALSE)</f>
        <v>#N/A</v>
      </c>
      <c r="AA28" s="147" t="e">
        <f>VLOOKUP($A28,Free!$C$12:$AC$67,23,FALSE)</f>
        <v>#N/A</v>
      </c>
      <c r="AB28" s="155"/>
      <c r="AC28" s="149" t="e">
        <f>VLOOKUP($A28,Sport!$C$12:$AE$73,27,FALSE)</f>
        <v>#N/A</v>
      </c>
      <c r="AD28" s="147" t="e">
        <f>VLOOKUP($A28,Sport!$C$12:$AF$73,28,FALSE)</f>
        <v>#N/A</v>
      </c>
      <c r="AE28" s="147" t="e">
        <f>VLOOKUP($A28,Sport!$C$12:$AF$73,29,FALSE)</f>
        <v>#N/A</v>
      </c>
      <c r="AF28" s="155"/>
      <c r="AG28" s="149" t="e">
        <f>VLOOKUP($A28,WAir!$C$12:$AA$67,25,FALSE)</f>
        <v>#N/A</v>
      </c>
      <c r="AH28" s="147" t="e">
        <f>VLOOKUP($A28,WAir!$C$12:$AC$67,18,FALSE)</f>
        <v>#N/A</v>
      </c>
      <c r="AI28" s="147" t="e">
        <f>VLOOKUP($A28,WAir!$C$12:$AC$67,19,FALSE)</f>
        <v>#N/A</v>
      </c>
      <c r="AJ28" s="147" t="e">
        <f>VLOOKUP($A28,WAir!$C$12:$AC$67,20,FALSE)</f>
        <v>#N/A</v>
      </c>
      <c r="AK28" s="147" t="e">
        <f>VLOOKUP($A28,WAir!$C$12:$AC$67,21,FALSE)</f>
        <v>#N/A</v>
      </c>
      <c r="AL28" s="155"/>
      <c r="AM28" s="149" t="e">
        <f>VLOOKUP($A28,RapidFire!$C$12:$AE$67,27,FALSE)</f>
        <v>#N/A</v>
      </c>
      <c r="AN28" s="147" t="e">
        <f>VLOOKUP($A28,RapidFire!$C$12:$AE$67,28,FALSE)</f>
        <v>#N/A</v>
      </c>
      <c r="AO28" s="147" t="e">
        <f>VLOOKUP($A28,RapidFire!$C$12:$AE$67,29,FALSE)</f>
        <v>#N/A</v>
      </c>
      <c r="AP28" s="155"/>
      <c r="AQ28" s="149" t="e">
        <f>VLOOKUP($A28,WAir!$C$12:$AA$67,25,FALSE)</f>
        <v>#N/A</v>
      </c>
      <c r="AR28" s="147" t="e">
        <f>VLOOKUP($A28,WAir!$C$12:$AC$67,18,FALSE)</f>
        <v>#N/A</v>
      </c>
      <c r="AS28" s="147" t="e">
        <f>VLOOKUP($A28,WAir!$C$12:$AC$67,19,FALSE)</f>
        <v>#N/A</v>
      </c>
      <c r="AT28" s="147" t="e">
        <f>VLOOKUP($A28,WAir!$C$12:$AC$67,20,FALSE)</f>
        <v>#N/A</v>
      </c>
      <c r="AU28" s="147" t="e">
        <f>VLOOKUP($A28,WAir!$C$12:$AC$67,21,FALSE)</f>
        <v>#N/A</v>
      </c>
      <c r="AV28" s="155"/>
    </row>
    <row r="29" spans="1:48" ht="20.100000000000001" customHeight="1" x14ac:dyDescent="0.25">
      <c r="A29" s="145">
        <v>127</v>
      </c>
      <c r="B29" s="151">
        <f>Name!$E$7</f>
        <v>0</v>
      </c>
      <c r="C29" s="152">
        <f>VLOOKUP($A29,Name!$B$12:$R$67,6,FALSE)</f>
        <v>0</v>
      </c>
      <c r="D29" s="148">
        <f>VLOOKUP($A29,Name!$B$12:$R$67,2,FALSE)</f>
        <v>0</v>
      </c>
      <c r="E29" s="148">
        <f>VLOOKUP($A29,Name!$B$12:$AF$67,3,FALSE)</f>
        <v>0</v>
      </c>
      <c r="F29" s="148">
        <f>VLOOKUP($A29,Name!$B$12:$R$67,9,FALSE)</f>
        <v>0</v>
      </c>
      <c r="G29" s="155"/>
      <c r="H29" s="149" t="e">
        <f>VLOOKUP($A29,Free!$C$12:$AC$67,27,FALSE)</f>
        <v>#N/A</v>
      </c>
      <c r="I29" s="147" t="e">
        <f>VLOOKUP($A29,Free!$C$12:$AC$67,18,FALSE)</f>
        <v>#N/A</v>
      </c>
      <c r="J29" s="147" t="e">
        <f>VLOOKUP($A29,Free!$C$12:$AC$67,19,FALSE)</f>
        <v>#N/A</v>
      </c>
      <c r="K29" s="147" t="e">
        <f>VLOOKUP($A29,Free!$C$12:$AC$67,20,FALSE)</f>
        <v>#N/A</v>
      </c>
      <c r="L29" s="147" t="e">
        <f>VLOOKUP($A29,Free!$C$12:$AC$67,21,FALSE)</f>
        <v>#N/A</v>
      </c>
      <c r="M29" s="147" t="e">
        <f>VLOOKUP($A29,Free!$C$12:$AC$67,22,FALSE)</f>
        <v>#N/A</v>
      </c>
      <c r="N29" s="147" t="e">
        <f>VLOOKUP($A29,Free!$C$12:$AC$67,23,FALSE)</f>
        <v>#N/A</v>
      </c>
      <c r="O29" s="155"/>
      <c r="P29" s="149" t="e">
        <f>VLOOKUP($A29,Standard!$C$12:$AF$67,27,FALSE)</f>
        <v>#N/A</v>
      </c>
      <c r="Q29" s="147" t="e">
        <f>VLOOKUP($A29,Standard!$C$12:$AF$67,28,FALSE)</f>
        <v>#N/A</v>
      </c>
      <c r="R29" s="147" t="e">
        <f>VLOOKUP($A29,Standard!$C$12:$AF$67,29,FALSE)</f>
        <v>#N/A</v>
      </c>
      <c r="S29" s="147" t="e">
        <f>VLOOKUP($A29,Standard!$C$12:$AF$67,30,FALSE)</f>
        <v>#N/A</v>
      </c>
      <c r="T29" s="155"/>
      <c r="U29" s="149" t="e">
        <f>VLOOKUP($A29,Air!$C$12:$AC$67,27,FALSE)</f>
        <v>#N/A</v>
      </c>
      <c r="V29" s="147" t="e">
        <f>VLOOKUP($A29,Free!$C$12:$AC$67,18,FALSE)</f>
        <v>#N/A</v>
      </c>
      <c r="W29" s="147" t="e">
        <f>VLOOKUP($A29,Free!$C$12:$AC$67,19,FALSE)</f>
        <v>#N/A</v>
      </c>
      <c r="X29" s="147" t="e">
        <f>VLOOKUP($A29,Free!$C$12:$AC$67,20,FALSE)</f>
        <v>#N/A</v>
      </c>
      <c r="Y29" s="147" t="e">
        <f>VLOOKUP($A29,Free!$C$12:$AC$67,21,FALSE)</f>
        <v>#N/A</v>
      </c>
      <c r="Z29" s="147" t="e">
        <f>VLOOKUP($A29,Free!$C$12:$AC$67,22,FALSE)</f>
        <v>#N/A</v>
      </c>
      <c r="AA29" s="147" t="e">
        <f>VLOOKUP($A29,Free!$C$12:$AC$67,23,FALSE)</f>
        <v>#N/A</v>
      </c>
      <c r="AB29" s="155"/>
      <c r="AC29" s="149" t="e">
        <f>VLOOKUP($A29,Sport!$C$12:$AE$73,27,FALSE)</f>
        <v>#N/A</v>
      </c>
      <c r="AD29" s="147" t="e">
        <f>VLOOKUP($A29,Sport!$C$12:$AF$73,28,FALSE)</f>
        <v>#N/A</v>
      </c>
      <c r="AE29" s="147" t="e">
        <f>VLOOKUP($A29,Sport!$C$12:$AF$73,29,FALSE)</f>
        <v>#N/A</v>
      </c>
      <c r="AF29" s="155"/>
      <c r="AG29" s="149" t="e">
        <f>VLOOKUP($A29,WAir!$C$12:$AA$67,25,FALSE)</f>
        <v>#N/A</v>
      </c>
      <c r="AH29" s="147" t="e">
        <f>VLOOKUP($A29,WAir!$C$12:$AC$67,18,FALSE)</f>
        <v>#N/A</v>
      </c>
      <c r="AI29" s="147" t="e">
        <f>VLOOKUP($A29,WAir!$C$12:$AC$67,19,FALSE)</f>
        <v>#N/A</v>
      </c>
      <c r="AJ29" s="147" t="e">
        <f>VLOOKUP($A29,WAir!$C$12:$AC$67,20,FALSE)</f>
        <v>#N/A</v>
      </c>
      <c r="AK29" s="147" t="e">
        <f>VLOOKUP($A29,WAir!$C$12:$AC$67,21,FALSE)</f>
        <v>#N/A</v>
      </c>
      <c r="AL29" s="155"/>
      <c r="AM29" s="149" t="e">
        <f>VLOOKUP($A29,RapidFire!$C$12:$AE$67,27,FALSE)</f>
        <v>#N/A</v>
      </c>
      <c r="AN29" s="147" t="e">
        <f>VLOOKUP($A29,RapidFire!$C$12:$AE$67,28,FALSE)</f>
        <v>#N/A</v>
      </c>
      <c r="AO29" s="147" t="e">
        <f>VLOOKUP($A29,RapidFire!$C$12:$AE$67,29,FALSE)</f>
        <v>#N/A</v>
      </c>
      <c r="AP29" s="155"/>
      <c r="AQ29" s="149" t="e">
        <f>VLOOKUP($A29,WAir!$C$12:$AA$67,25,FALSE)</f>
        <v>#N/A</v>
      </c>
      <c r="AR29" s="147" t="e">
        <f>VLOOKUP($A29,WAir!$C$12:$AC$67,18,FALSE)</f>
        <v>#N/A</v>
      </c>
      <c r="AS29" s="147" t="e">
        <f>VLOOKUP($A29,WAir!$C$12:$AC$67,19,FALSE)</f>
        <v>#N/A</v>
      </c>
      <c r="AT29" s="147" t="e">
        <f>VLOOKUP($A29,WAir!$C$12:$AC$67,20,FALSE)</f>
        <v>#N/A</v>
      </c>
      <c r="AU29" s="147" t="e">
        <f>VLOOKUP($A29,WAir!$C$12:$AC$67,21,FALSE)</f>
        <v>#N/A</v>
      </c>
      <c r="AV29" s="155"/>
    </row>
    <row r="30" spans="1:48" ht="20.100000000000001" customHeight="1" x14ac:dyDescent="0.25">
      <c r="A30" s="145">
        <v>128</v>
      </c>
      <c r="B30" s="151">
        <f>Name!$E$7</f>
        <v>0</v>
      </c>
      <c r="C30" s="152">
        <f>VLOOKUP($A30,Name!$B$12:$R$67,6,FALSE)</f>
        <v>0</v>
      </c>
      <c r="D30" s="148">
        <f>VLOOKUP($A30,Name!$B$12:$R$67,2,FALSE)</f>
        <v>0</v>
      </c>
      <c r="E30" s="148">
        <f>VLOOKUP($A30,Name!$B$12:$AF$67,3,FALSE)</f>
        <v>0</v>
      </c>
      <c r="F30" s="148">
        <f>VLOOKUP($A30,Name!$B$12:$R$67,9,FALSE)</f>
        <v>0</v>
      </c>
      <c r="G30" s="155"/>
      <c r="H30" s="149" t="e">
        <f>VLOOKUP($A30,Free!$C$12:$AC$67,27,FALSE)</f>
        <v>#N/A</v>
      </c>
      <c r="I30" s="147" t="e">
        <f>VLOOKUP($A30,Free!$C$12:$AC$67,18,FALSE)</f>
        <v>#N/A</v>
      </c>
      <c r="J30" s="147" t="e">
        <f>VLOOKUP($A30,Free!$C$12:$AC$67,19,FALSE)</f>
        <v>#N/A</v>
      </c>
      <c r="K30" s="147" t="e">
        <f>VLOOKUP($A30,Free!$C$12:$AC$67,20,FALSE)</f>
        <v>#N/A</v>
      </c>
      <c r="L30" s="147" t="e">
        <f>VLOOKUP($A30,Free!$C$12:$AC$67,21,FALSE)</f>
        <v>#N/A</v>
      </c>
      <c r="M30" s="147" t="e">
        <f>VLOOKUP($A30,Free!$C$12:$AC$67,22,FALSE)</f>
        <v>#N/A</v>
      </c>
      <c r="N30" s="147" t="e">
        <f>VLOOKUP($A30,Free!$C$12:$AC$67,23,FALSE)</f>
        <v>#N/A</v>
      </c>
      <c r="O30" s="155"/>
      <c r="P30" s="149" t="e">
        <f>VLOOKUP($A30,Standard!$C$12:$AF$67,27,FALSE)</f>
        <v>#N/A</v>
      </c>
      <c r="Q30" s="147" t="e">
        <f>VLOOKUP($A30,Standard!$C$12:$AF$67,28,FALSE)</f>
        <v>#N/A</v>
      </c>
      <c r="R30" s="147" t="e">
        <f>VLOOKUP($A30,Standard!$C$12:$AF$67,29,FALSE)</f>
        <v>#N/A</v>
      </c>
      <c r="S30" s="147" t="e">
        <f>VLOOKUP($A30,Standard!$C$12:$AF$67,30,FALSE)</f>
        <v>#N/A</v>
      </c>
      <c r="T30" s="155"/>
      <c r="U30" s="149" t="e">
        <f>VLOOKUP($A30,Air!$C$12:$AC$67,27,FALSE)</f>
        <v>#N/A</v>
      </c>
      <c r="V30" s="147" t="e">
        <f>VLOOKUP($A30,Free!$C$12:$AC$67,18,FALSE)</f>
        <v>#N/A</v>
      </c>
      <c r="W30" s="147" t="e">
        <f>VLOOKUP($A30,Free!$C$12:$AC$67,19,FALSE)</f>
        <v>#N/A</v>
      </c>
      <c r="X30" s="147" t="e">
        <f>VLOOKUP($A30,Free!$C$12:$AC$67,20,FALSE)</f>
        <v>#N/A</v>
      </c>
      <c r="Y30" s="147" t="e">
        <f>VLOOKUP($A30,Free!$C$12:$AC$67,21,FALSE)</f>
        <v>#N/A</v>
      </c>
      <c r="Z30" s="147" t="e">
        <f>VLOOKUP($A30,Free!$C$12:$AC$67,22,FALSE)</f>
        <v>#N/A</v>
      </c>
      <c r="AA30" s="147" t="e">
        <f>VLOOKUP($A30,Free!$C$12:$AC$67,23,FALSE)</f>
        <v>#N/A</v>
      </c>
      <c r="AB30" s="155"/>
      <c r="AC30" s="149" t="e">
        <f>VLOOKUP($A30,Sport!$C$12:$AE$73,27,FALSE)</f>
        <v>#N/A</v>
      </c>
      <c r="AD30" s="147" t="e">
        <f>VLOOKUP($A30,Sport!$C$12:$AF$73,28,FALSE)</f>
        <v>#N/A</v>
      </c>
      <c r="AE30" s="147" t="e">
        <f>VLOOKUP($A30,Sport!$C$12:$AF$73,29,FALSE)</f>
        <v>#N/A</v>
      </c>
      <c r="AF30" s="155"/>
      <c r="AG30" s="149" t="e">
        <f>VLOOKUP($A30,WAir!$C$12:$AA$67,25,FALSE)</f>
        <v>#N/A</v>
      </c>
      <c r="AH30" s="147" t="e">
        <f>VLOOKUP($A30,WAir!$C$12:$AC$67,18,FALSE)</f>
        <v>#N/A</v>
      </c>
      <c r="AI30" s="147" t="e">
        <f>VLOOKUP($A30,WAir!$C$12:$AC$67,19,FALSE)</f>
        <v>#N/A</v>
      </c>
      <c r="AJ30" s="147" t="e">
        <f>VLOOKUP($A30,WAir!$C$12:$AC$67,20,FALSE)</f>
        <v>#N/A</v>
      </c>
      <c r="AK30" s="147" t="e">
        <f>VLOOKUP($A30,WAir!$C$12:$AC$67,21,FALSE)</f>
        <v>#N/A</v>
      </c>
      <c r="AL30" s="155"/>
      <c r="AM30" s="149" t="e">
        <f>VLOOKUP($A30,RapidFire!$C$12:$AE$67,27,FALSE)</f>
        <v>#N/A</v>
      </c>
      <c r="AN30" s="147" t="e">
        <f>VLOOKUP($A30,RapidFire!$C$12:$AE$67,28,FALSE)</f>
        <v>#N/A</v>
      </c>
      <c r="AO30" s="147" t="e">
        <f>VLOOKUP($A30,RapidFire!$C$12:$AE$67,29,FALSE)</f>
        <v>#N/A</v>
      </c>
      <c r="AP30" s="155"/>
      <c r="AQ30" s="149" t="e">
        <f>VLOOKUP($A30,WAir!$C$12:$AA$67,25,FALSE)</f>
        <v>#N/A</v>
      </c>
      <c r="AR30" s="147" t="e">
        <f>VLOOKUP($A30,WAir!$C$12:$AC$67,18,FALSE)</f>
        <v>#N/A</v>
      </c>
      <c r="AS30" s="147" t="e">
        <f>VLOOKUP($A30,WAir!$C$12:$AC$67,19,FALSE)</f>
        <v>#N/A</v>
      </c>
      <c r="AT30" s="147" t="e">
        <f>VLOOKUP($A30,WAir!$C$12:$AC$67,20,FALSE)</f>
        <v>#N/A</v>
      </c>
      <c r="AU30" s="147" t="e">
        <f>VLOOKUP($A30,WAir!$C$12:$AC$67,21,FALSE)</f>
        <v>#N/A</v>
      </c>
      <c r="AV30" s="155"/>
    </row>
    <row r="31" spans="1:48" ht="20.100000000000001" customHeight="1" x14ac:dyDescent="0.25">
      <c r="A31" s="145">
        <v>129</v>
      </c>
      <c r="B31" s="151">
        <f>Name!$E$7</f>
        <v>0</v>
      </c>
      <c r="C31" s="152">
        <f>VLOOKUP($A31,Name!$B$12:$R$67,6,FALSE)</f>
        <v>0</v>
      </c>
      <c r="D31" s="148">
        <f>VLOOKUP($A31,Name!$B$12:$R$67,2,FALSE)</f>
        <v>0</v>
      </c>
      <c r="E31" s="148">
        <f>VLOOKUP($A31,Name!$B$12:$AF$67,3,FALSE)</f>
        <v>0</v>
      </c>
      <c r="F31" s="148">
        <f>VLOOKUP($A31,Name!$B$12:$R$67,9,FALSE)</f>
        <v>0</v>
      </c>
      <c r="G31" s="155"/>
      <c r="H31" s="149" t="e">
        <f>VLOOKUP($A31,Free!$C$12:$AC$67,27,FALSE)</f>
        <v>#N/A</v>
      </c>
      <c r="I31" s="147" t="e">
        <f>VLOOKUP($A31,Free!$C$12:$AC$67,18,FALSE)</f>
        <v>#N/A</v>
      </c>
      <c r="J31" s="147" t="e">
        <f>VLOOKUP($A31,Free!$C$12:$AC$67,19,FALSE)</f>
        <v>#N/A</v>
      </c>
      <c r="K31" s="147" t="e">
        <f>VLOOKUP($A31,Free!$C$12:$AC$67,20,FALSE)</f>
        <v>#N/A</v>
      </c>
      <c r="L31" s="147" t="e">
        <f>VLOOKUP($A31,Free!$C$12:$AC$67,21,FALSE)</f>
        <v>#N/A</v>
      </c>
      <c r="M31" s="147" t="e">
        <f>VLOOKUP($A31,Free!$C$12:$AC$67,22,FALSE)</f>
        <v>#N/A</v>
      </c>
      <c r="N31" s="147" t="e">
        <f>VLOOKUP($A31,Free!$C$12:$AC$67,23,FALSE)</f>
        <v>#N/A</v>
      </c>
      <c r="O31" s="155"/>
      <c r="P31" s="149" t="e">
        <f>VLOOKUP($A31,Standard!$C$12:$AF$67,27,FALSE)</f>
        <v>#N/A</v>
      </c>
      <c r="Q31" s="147" t="e">
        <f>VLOOKUP($A31,Standard!$C$12:$AF$67,28,FALSE)</f>
        <v>#N/A</v>
      </c>
      <c r="R31" s="147" t="e">
        <f>VLOOKUP($A31,Standard!$C$12:$AF$67,29,FALSE)</f>
        <v>#N/A</v>
      </c>
      <c r="S31" s="147" t="e">
        <f>VLOOKUP($A31,Standard!$C$12:$AF$67,30,FALSE)</f>
        <v>#N/A</v>
      </c>
      <c r="T31" s="155"/>
      <c r="U31" s="149" t="e">
        <f>VLOOKUP($A31,Air!$C$12:$AC$67,27,FALSE)</f>
        <v>#N/A</v>
      </c>
      <c r="V31" s="147" t="e">
        <f>VLOOKUP($A31,Free!$C$12:$AC$67,18,FALSE)</f>
        <v>#N/A</v>
      </c>
      <c r="W31" s="147" t="e">
        <f>VLOOKUP($A31,Free!$C$12:$AC$67,19,FALSE)</f>
        <v>#N/A</v>
      </c>
      <c r="X31" s="147" t="e">
        <f>VLOOKUP($A31,Free!$C$12:$AC$67,20,FALSE)</f>
        <v>#N/A</v>
      </c>
      <c r="Y31" s="147" t="e">
        <f>VLOOKUP($A31,Free!$C$12:$AC$67,21,FALSE)</f>
        <v>#N/A</v>
      </c>
      <c r="Z31" s="147" t="e">
        <f>VLOOKUP($A31,Free!$C$12:$AC$67,22,FALSE)</f>
        <v>#N/A</v>
      </c>
      <c r="AA31" s="147" t="e">
        <f>VLOOKUP($A31,Free!$C$12:$AC$67,23,FALSE)</f>
        <v>#N/A</v>
      </c>
      <c r="AB31" s="155"/>
      <c r="AC31" s="149" t="e">
        <f>VLOOKUP($A31,Sport!$C$12:$AE$73,27,FALSE)</f>
        <v>#N/A</v>
      </c>
      <c r="AD31" s="147" t="e">
        <f>VLOOKUP($A31,Sport!$C$12:$AF$73,28,FALSE)</f>
        <v>#N/A</v>
      </c>
      <c r="AE31" s="147" t="e">
        <f>VLOOKUP($A31,Sport!$C$12:$AF$73,29,FALSE)</f>
        <v>#N/A</v>
      </c>
      <c r="AF31" s="155"/>
      <c r="AG31" s="149" t="e">
        <f>VLOOKUP($A31,WAir!$C$12:$AA$67,25,FALSE)</f>
        <v>#N/A</v>
      </c>
      <c r="AH31" s="147" t="e">
        <f>VLOOKUP($A31,WAir!$C$12:$AC$67,18,FALSE)</f>
        <v>#N/A</v>
      </c>
      <c r="AI31" s="147" t="e">
        <f>VLOOKUP($A31,WAir!$C$12:$AC$67,19,FALSE)</f>
        <v>#N/A</v>
      </c>
      <c r="AJ31" s="147" t="e">
        <f>VLOOKUP($A31,WAir!$C$12:$AC$67,20,FALSE)</f>
        <v>#N/A</v>
      </c>
      <c r="AK31" s="147" t="e">
        <f>VLOOKUP($A31,WAir!$C$12:$AC$67,21,FALSE)</f>
        <v>#N/A</v>
      </c>
      <c r="AL31" s="155"/>
      <c r="AM31" s="149" t="e">
        <f>VLOOKUP($A31,RapidFire!$C$12:$AE$67,27,FALSE)</f>
        <v>#N/A</v>
      </c>
      <c r="AN31" s="147" t="e">
        <f>VLOOKUP($A31,RapidFire!$C$12:$AE$67,28,FALSE)</f>
        <v>#N/A</v>
      </c>
      <c r="AO31" s="147" t="e">
        <f>VLOOKUP($A31,RapidFire!$C$12:$AE$67,29,FALSE)</f>
        <v>#N/A</v>
      </c>
      <c r="AP31" s="155"/>
      <c r="AQ31" s="149" t="e">
        <f>VLOOKUP($A31,WAir!$C$12:$AA$67,25,FALSE)</f>
        <v>#N/A</v>
      </c>
      <c r="AR31" s="147" t="e">
        <f>VLOOKUP($A31,WAir!$C$12:$AC$67,18,FALSE)</f>
        <v>#N/A</v>
      </c>
      <c r="AS31" s="147" t="e">
        <f>VLOOKUP($A31,WAir!$C$12:$AC$67,19,FALSE)</f>
        <v>#N/A</v>
      </c>
      <c r="AT31" s="147" t="e">
        <f>VLOOKUP($A31,WAir!$C$12:$AC$67,20,FALSE)</f>
        <v>#N/A</v>
      </c>
      <c r="AU31" s="147" t="e">
        <f>VLOOKUP($A31,WAir!$C$12:$AC$67,21,FALSE)</f>
        <v>#N/A</v>
      </c>
      <c r="AV31" s="155"/>
    </row>
    <row r="32" spans="1:48" ht="20.100000000000001" customHeight="1" x14ac:dyDescent="0.25">
      <c r="A32" s="145">
        <v>130</v>
      </c>
      <c r="B32" s="151">
        <f>Name!$E$7</f>
        <v>0</v>
      </c>
      <c r="C32" s="152">
        <f>VLOOKUP($A32,Name!$B$12:$R$67,6,FALSE)</f>
        <v>0</v>
      </c>
      <c r="D32" s="148">
        <f>VLOOKUP($A32,Name!$B$12:$R$67,2,FALSE)</f>
        <v>0</v>
      </c>
      <c r="E32" s="148">
        <f>VLOOKUP($A32,Name!$B$12:$AF$67,3,FALSE)</f>
        <v>0</v>
      </c>
      <c r="F32" s="148">
        <f>VLOOKUP($A32,Name!$B$12:$R$67,9,FALSE)</f>
        <v>0</v>
      </c>
      <c r="G32" s="155"/>
      <c r="H32" s="149" t="e">
        <f>VLOOKUP($A32,Free!$C$12:$AC$67,27,FALSE)</f>
        <v>#N/A</v>
      </c>
      <c r="I32" s="147" t="e">
        <f>VLOOKUP($A32,Free!$C$12:$AC$67,18,FALSE)</f>
        <v>#N/A</v>
      </c>
      <c r="J32" s="147" t="e">
        <f>VLOOKUP($A32,Free!$C$12:$AC$67,19,FALSE)</f>
        <v>#N/A</v>
      </c>
      <c r="K32" s="147" t="e">
        <f>VLOOKUP($A32,Free!$C$12:$AC$67,20,FALSE)</f>
        <v>#N/A</v>
      </c>
      <c r="L32" s="147" t="e">
        <f>VLOOKUP($A32,Free!$C$12:$AC$67,21,FALSE)</f>
        <v>#N/A</v>
      </c>
      <c r="M32" s="147" t="e">
        <f>VLOOKUP($A32,Free!$C$12:$AC$67,22,FALSE)</f>
        <v>#N/A</v>
      </c>
      <c r="N32" s="147" t="e">
        <f>VLOOKUP($A32,Free!$C$12:$AC$67,23,FALSE)</f>
        <v>#N/A</v>
      </c>
      <c r="O32" s="155"/>
      <c r="P32" s="149" t="e">
        <f>VLOOKUP($A32,Standard!$C$12:$AF$67,27,FALSE)</f>
        <v>#N/A</v>
      </c>
      <c r="Q32" s="147" t="e">
        <f>VLOOKUP($A32,Standard!$C$12:$AF$67,28,FALSE)</f>
        <v>#N/A</v>
      </c>
      <c r="R32" s="147" t="e">
        <f>VLOOKUP($A32,Standard!$C$12:$AF$67,29,FALSE)</f>
        <v>#N/A</v>
      </c>
      <c r="S32" s="147" t="e">
        <f>VLOOKUP($A32,Standard!$C$12:$AF$67,30,FALSE)</f>
        <v>#N/A</v>
      </c>
      <c r="T32" s="155"/>
      <c r="U32" s="149" t="e">
        <f>VLOOKUP($A32,Air!$C$12:$AC$67,27,FALSE)</f>
        <v>#N/A</v>
      </c>
      <c r="V32" s="147" t="e">
        <f>VLOOKUP($A32,Free!$C$12:$AC$67,18,FALSE)</f>
        <v>#N/A</v>
      </c>
      <c r="W32" s="147" t="e">
        <f>VLOOKUP($A32,Free!$C$12:$AC$67,19,FALSE)</f>
        <v>#N/A</v>
      </c>
      <c r="X32" s="147" t="e">
        <f>VLOOKUP($A32,Free!$C$12:$AC$67,20,FALSE)</f>
        <v>#N/A</v>
      </c>
      <c r="Y32" s="147" t="e">
        <f>VLOOKUP($A32,Free!$C$12:$AC$67,21,FALSE)</f>
        <v>#N/A</v>
      </c>
      <c r="Z32" s="147" t="e">
        <f>VLOOKUP($A32,Free!$C$12:$AC$67,22,FALSE)</f>
        <v>#N/A</v>
      </c>
      <c r="AA32" s="147" t="e">
        <f>VLOOKUP($A32,Free!$C$12:$AC$67,23,FALSE)</f>
        <v>#N/A</v>
      </c>
      <c r="AB32" s="155"/>
      <c r="AC32" s="149" t="e">
        <f>VLOOKUP($A32,Sport!$C$12:$AE$73,27,FALSE)</f>
        <v>#N/A</v>
      </c>
      <c r="AD32" s="147" t="e">
        <f>VLOOKUP($A32,Sport!$C$12:$AF$73,28,FALSE)</f>
        <v>#N/A</v>
      </c>
      <c r="AE32" s="147" t="e">
        <f>VLOOKUP($A32,Sport!$C$12:$AF$73,29,FALSE)</f>
        <v>#N/A</v>
      </c>
      <c r="AF32" s="155"/>
      <c r="AG32" s="149" t="e">
        <f>VLOOKUP($A32,WAir!$C$12:$AA$67,25,FALSE)</f>
        <v>#N/A</v>
      </c>
      <c r="AH32" s="147" t="e">
        <f>VLOOKUP($A32,WAir!$C$12:$AC$67,18,FALSE)</f>
        <v>#N/A</v>
      </c>
      <c r="AI32" s="147" t="e">
        <f>VLOOKUP($A32,WAir!$C$12:$AC$67,19,FALSE)</f>
        <v>#N/A</v>
      </c>
      <c r="AJ32" s="147" t="e">
        <f>VLOOKUP($A32,WAir!$C$12:$AC$67,20,FALSE)</f>
        <v>#N/A</v>
      </c>
      <c r="AK32" s="147" t="e">
        <f>VLOOKUP($A32,WAir!$C$12:$AC$67,21,FALSE)</f>
        <v>#N/A</v>
      </c>
      <c r="AL32" s="155"/>
      <c r="AM32" s="149" t="e">
        <f>VLOOKUP($A32,RapidFire!$C$12:$AE$67,27,FALSE)</f>
        <v>#N/A</v>
      </c>
      <c r="AN32" s="147" t="e">
        <f>VLOOKUP($A32,RapidFire!$C$12:$AE$67,28,FALSE)</f>
        <v>#N/A</v>
      </c>
      <c r="AO32" s="147" t="e">
        <f>VLOOKUP($A32,RapidFire!$C$12:$AE$67,29,FALSE)</f>
        <v>#N/A</v>
      </c>
      <c r="AP32" s="155"/>
      <c r="AQ32" s="149" t="e">
        <f>VLOOKUP($A32,WAir!$C$12:$AA$67,25,FALSE)</f>
        <v>#N/A</v>
      </c>
      <c r="AR32" s="147" t="e">
        <f>VLOOKUP($A32,WAir!$C$12:$AC$67,18,FALSE)</f>
        <v>#N/A</v>
      </c>
      <c r="AS32" s="147" t="e">
        <f>VLOOKUP($A32,WAir!$C$12:$AC$67,19,FALSE)</f>
        <v>#N/A</v>
      </c>
      <c r="AT32" s="147" t="e">
        <f>VLOOKUP($A32,WAir!$C$12:$AC$67,20,FALSE)</f>
        <v>#N/A</v>
      </c>
      <c r="AU32" s="147" t="e">
        <f>VLOOKUP($A32,WAir!$C$12:$AC$67,21,FALSE)</f>
        <v>#N/A</v>
      </c>
      <c r="AV32" s="155"/>
    </row>
    <row r="33" spans="1:48" ht="20.100000000000001" customHeight="1" x14ac:dyDescent="0.25">
      <c r="A33" s="145">
        <v>131</v>
      </c>
      <c r="B33" s="151">
        <f>Name!$E$7</f>
        <v>0</v>
      </c>
      <c r="C33" s="152">
        <f>VLOOKUP($A33,Name!$B$12:$R$67,6,FALSE)</f>
        <v>0</v>
      </c>
      <c r="D33" s="148">
        <f>VLOOKUP($A33,Name!$B$12:$R$67,2,FALSE)</f>
        <v>0</v>
      </c>
      <c r="E33" s="148">
        <f>VLOOKUP($A33,Name!$B$12:$AF$67,3,FALSE)</f>
        <v>0</v>
      </c>
      <c r="F33" s="148">
        <f>VLOOKUP($A33,Name!$B$12:$R$67,9,FALSE)</f>
        <v>0</v>
      </c>
      <c r="G33" s="155"/>
      <c r="H33" s="149" t="e">
        <f>VLOOKUP($A33,Free!$C$12:$AC$67,27,FALSE)</f>
        <v>#N/A</v>
      </c>
      <c r="I33" s="147" t="e">
        <f>VLOOKUP($A33,Free!$C$12:$AC$67,18,FALSE)</f>
        <v>#N/A</v>
      </c>
      <c r="J33" s="147" t="e">
        <f>VLOOKUP($A33,Free!$C$12:$AC$67,19,FALSE)</f>
        <v>#N/A</v>
      </c>
      <c r="K33" s="147" t="e">
        <f>VLOOKUP($A33,Free!$C$12:$AC$67,20,FALSE)</f>
        <v>#N/A</v>
      </c>
      <c r="L33" s="147" t="e">
        <f>VLOOKUP($A33,Free!$C$12:$AC$67,21,FALSE)</f>
        <v>#N/A</v>
      </c>
      <c r="M33" s="147" t="e">
        <f>VLOOKUP($A33,Free!$C$12:$AC$67,22,FALSE)</f>
        <v>#N/A</v>
      </c>
      <c r="N33" s="147" t="e">
        <f>VLOOKUP($A33,Free!$C$12:$AC$67,23,FALSE)</f>
        <v>#N/A</v>
      </c>
      <c r="O33" s="155"/>
      <c r="P33" s="149" t="e">
        <f>VLOOKUP($A33,Standard!$C$12:$AF$67,27,FALSE)</f>
        <v>#N/A</v>
      </c>
      <c r="Q33" s="147" t="e">
        <f>VLOOKUP($A33,Standard!$C$12:$AF$67,28,FALSE)</f>
        <v>#N/A</v>
      </c>
      <c r="R33" s="147" t="e">
        <f>VLOOKUP($A33,Standard!$C$12:$AF$67,29,FALSE)</f>
        <v>#N/A</v>
      </c>
      <c r="S33" s="147" t="e">
        <f>VLOOKUP($A33,Standard!$C$12:$AF$67,30,FALSE)</f>
        <v>#N/A</v>
      </c>
      <c r="T33" s="155"/>
      <c r="U33" s="149" t="e">
        <f>VLOOKUP($A33,Air!$C$12:$AC$67,27,FALSE)</f>
        <v>#N/A</v>
      </c>
      <c r="V33" s="147" t="e">
        <f>VLOOKUP($A33,Free!$C$12:$AC$67,18,FALSE)</f>
        <v>#N/A</v>
      </c>
      <c r="W33" s="147" t="e">
        <f>VLOOKUP($A33,Free!$C$12:$AC$67,19,FALSE)</f>
        <v>#N/A</v>
      </c>
      <c r="X33" s="147" t="e">
        <f>VLOOKUP($A33,Free!$C$12:$AC$67,20,FALSE)</f>
        <v>#N/A</v>
      </c>
      <c r="Y33" s="147" t="e">
        <f>VLOOKUP($A33,Free!$C$12:$AC$67,21,FALSE)</f>
        <v>#N/A</v>
      </c>
      <c r="Z33" s="147" t="e">
        <f>VLOOKUP($A33,Free!$C$12:$AC$67,22,FALSE)</f>
        <v>#N/A</v>
      </c>
      <c r="AA33" s="147" t="e">
        <f>VLOOKUP($A33,Free!$C$12:$AC$67,23,FALSE)</f>
        <v>#N/A</v>
      </c>
      <c r="AB33" s="155"/>
      <c r="AC33" s="149" t="e">
        <f>VLOOKUP($A33,Sport!$C$12:$AE$73,27,FALSE)</f>
        <v>#N/A</v>
      </c>
      <c r="AD33" s="147" t="e">
        <f>VLOOKUP($A33,Sport!$C$12:$AF$73,28,FALSE)</f>
        <v>#N/A</v>
      </c>
      <c r="AE33" s="147" t="e">
        <f>VLOOKUP($A33,Sport!$C$12:$AF$73,29,FALSE)</f>
        <v>#N/A</v>
      </c>
      <c r="AF33" s="155"/>
      <c r="AG33" s="149" t="e">
        <f>VLOOKUP($A33,WAir!$C$12:$AA$67,25,FALSE)</f>
        <v>#N/A</v>
      </c>
      <c r="AH33" s="147" t="e">
        <f>VLOOKUP($A33,WAir!$C$12:$AC$67,18,FALSE)</f>
        <v>#N/A</v>
      </c>
      <c r="AI33" s="147" t="e">
        <f>VLOOKUP($A33,WAir!$C$12:$AC$67,19,FALSE)</f>
        <v>#N/A</v>
      </c>
      <c r="AJ33" s="147" t="e">
        <f>VLOOKUP($A33,WAir!$C$12:$AC$67,20,FALSE)</f>
        <v>#N/A</v>
      </c>
      <c r="AK33" s="147" t="e">
        <f>VLOOKUP($A33,WAir!$C$12:$AC$67,21,FALSE)</f>
        <v>#N/A</v>
      </c>
      <c r="AL33" s="155"/>
      <c r="AM33" s="149" t="e">
        <f>VLOOKUP($A33,RapidFire!$C$12:$AE$67,27,FALSE)</f>
        <v>#N/A</v>
      </c>
      <c r="AN33" s="147" t="e">
        <f>VLOOKUP($A33,RapidFire!$C$12:$AE$67,28,FALSE)</f>
        <v>#N/A</v>
      </c>
      <c r="AO33" s="147" t="e">
        <f>VLOOKUP($A33,RapidFire!$C$12:$AE$67,29,FALSE)</f>
        <v>#N/A</v>
      </c>
      <c r="AP33" s="155"/>
      <c r="AQ33" s="149" t="e">
        <f>VLOOKUP($A33,WAir!$C$12:$AA$67,25,FALSE)</f>
        <v>#N/A</v>
      </c>
      <c r="AR33" s="147" t="e">
        <f>VLOOKUP($A33,WAir!$C$12:$AC$67,18,FALSE)</f>
        <v>#N/A</v>
      </c>
      <c r="AS33" s="147" t="e">
        <f>VLOOKUP($A33,WAir!$C$12:$AC$67,19,FALSE)</f>
        <v>#N/A</v>
      </c>
      <c r="AT33" s="147" t="e">
        <f>VLOOKUP($A33,WAir!$C$12:$AC$67,20,FALSE)</f>
        <v>#N/A</v>
      </c>
      <c r="AU33" s="147" t="e">
        <f>VLOOKUP($A33,WAir!$C$12:$AC$67,21,FALSE)</f>
        <v>#N/A</v>
      </c>
      <c r="AV33" s="155"/>
    </row>
    <row r="34" spans="1:48" ht="20.100000000000001" customHeight="1" x14ac:dyDescent="0.25">
      <c r="A34" s="145">
        <v>132</v>
      </c>
      <c r="B34" s="151">
        <f>Name!$E$7</f>
        <v>0</v>
      </c>
      <c r="C34" s="152">
        <f>VLOOKUP($A34,Name!$B$12:$R$67,6,FALSE)</f>
        <v>0</v>
      </c>
      <c r="D34" s="148">
        <f>VLOOKUP($A34,Name!$B$12:$R$67,2,FALSE)</f>
        <v>0</v>
      </c>
      <c r="E34" s="148">
        <f>VLOOKUP($A34,Name!$B$12:$AF$67,3,FALSE)</f>
        <v>0</v>
      </c>
      <c r="F34" s="148">
        <f>VLOOKUP($A34,Name!$B$12:$R$67,9,FALSE)</f>
        <v>0</v>
      </c>
      <c r="G34" s="155"/>
      <c r="H34" s="149" t="e">
        <f>VLOOKUP($A34,Free!$C$12:$AC$67,27,FALSE)</f>
        <v>#N/A</v>
      </c>
      <c r="I34" s="147" t="e">
        <f>VLOOKUP($A34,Free!$C$12:$AC$67,18,FALSE)</f>
        <v>#N/A</v>
      </c>
      <c r="J34" s="147" t="e">
        <f>VLOOKUP($A34,Free!$C$12:$AC$67,19,FALSE)</f>
        <v>#N/A</v>
      </c>
      <c r="K34" s="147" t="e">
        <f>VLOOKUP($A34,Free!$C$12:$AC$67,20,FALSE)</f>
        <v>#N/A</v>
      </c>
      <c r="L34" s="147" t="e">
        <f>VLOOKUP($A34,Free!$C$12:$AC$67,21,FALSE)</f>
        <v>#N/A</v>
      </c>
      <c r="M34" s="147" t="e">
        <f>VLOOKUP($A34,Free!$C$12:$AC$67,22,FALSE)</f>
        <v>#N/A</v>
      </c>
      <c r="N34" s="147" t="e">
        <f>VLOOKUP($A34,Free!$C$12:$AC$67,23,FALSE)</f>
        <v>#N/A</v>
      </c>
      <c r="O34" s="155"/>
      <c r="P34" s="149" t="e">
        <f>VLOOKUP($A34,Standard!$C$12:$AF$67,27,FALSE)</f>
        <v>#N/A</v>
      </c>
      <c r="Q34" s="147" t="e">
        <f>VLOOKUP($A34,Standard!$C$12:$AF$67,28,FALSE)</f>
        <v>#N/A</v>
      </c>
      <c r="R34" s="147" t="e">
        <f>VLOOKUP($A34,Standard!$C$12:$AF$67,29,FALSE)</f>
        <v>#N/A</v>
      </c>
      <c r="S34" s="147" t="e">
        <f>VLOOKUP($A34,Standard!$C$12:$AF$67,30,FALSE)</f>
        <v>#N/A</v>
      </c>
      <c r="T34" s="155"/>
      <c r="U34" s="149" t="e">
        <f>VLOOKUP($A34,Air!$C$12:$AC$67,27,FALSE)</f>
        <v>#N/A</v>
      </c>
      <c r="V34" s="147" t="e">
        <f>VLOOKUP($A34,Free!$C$12:$AC$67,18,FALSE)</f>
        <v>#N/A</v>
      </c>
      <c r="W34" s="147" t="e">
        <f>VLOOKUP($A34,Free!$C$12:$AC$67,19,FALSE)</f>
        <v>#N/A</v>
      </c>
      <c r="X34" s="147" t="e">
        <f>VLOOKUP($A34,Free!$C$12:$AC$67,20,FALSE)</f>
        <v>#N/A</v>
      </c>
      <c r="Y34" s="147" t="e">
        <f>VLOOKUP($A34,Free!$C$12:$AC$67,21,FALSE)</f>
        <v>#N/A</v>
      </c>
      <c r="Z34" s="147" t="e">
        <f>VLOOKUP($A34,Free!$C$12:$AC$67,22,FALSE)</f>
        <v>#N/A</v>
      </c>
      <c r="AA34" s="147" t="e">
        <f>VLOOKUP($A34,Free!$C$12:$AC$67,23,FALSE)</f>
        <v>#N/A</v>
      </c>
      <c r="AB34" s="155"/>
      <c r="AC34" s="149" t="e">
        <f>VLOOKUP($A34,Sport!$C$12:$AE$73,27,FALSE)</f>
        <v>#N/A</v>
      </c>
      <c r="AD34" s="147" t="e">
        <f>VLOOKUP($A34,Sport!$C$12:$AF$73,28,FALSE)</f>
        <v>#N/A</v>
      </c>
      <c r="AE34" s="147" t="e">
        <f>VLOOKUP($A34,Sport!$C$12:$AF$73,29,FALSE)</f>
        <v>#N/A</v>
      </c>
      <c r="AF34" s="155"/>
      <c r="AG34" s="149" t="e">
        <f>VLOOKUP($A34,WAir!$C$12:$AA$67,25,FALSE)</f>
        <v>#N/A</v>
      </c>
      <c r="AH34" s="147" t="e">
        <f>VLOOKUP($A34,WAir!$C$12:$AC$67,18,FALSE)</f>
        <v>#N/A</v>
      </c>
      <c r="AI34" s="147" t="e">
        <f>VLOOKUP($A34,WAir!$C$12:$AC$67,19,FALSE)</f>
        <v>#N/A</v>
      </c>
      <c r="AJ34" s="147" t="e">
        <f>VLOOKUP($A34,WAir!$C$12:$AC$67,20,FALSE)</f>
        <v>#N/A</v>
      </c>
      <c r="AK34" s="147" t="e">
        <f>VLOOKUP($A34,WAir!$C$12:$AC$67,21,FALSE)</f>
        <v>#N/A</v>
      </c>
      <c r="AL34" s="155"/>
      <c r="AM34" s="149" t="e">
        <f>VLOOKUP($A34,RapidFire!$C$12:$AE$67,27,FALSE)</f>
        <v>#N/A</v>
      </c>
      <c r="AN34" s="147" t="e">
        <f>VLOOKUP($A34,RapidFire!$C$12:$AE$67,28,FALSE)</f>
        <v>#N/A</v>
      </c>
      <c r="AO34" s="147" t="e">
        <f>VLOOKUP($A34,RapidFire!$C$12:$AE$67,29,FALSE)</f>
        <v>#N/A</v>
      </c>
      <c r="AP34" s="155"/>
      <c r="AQ34" s="149" t="e">
        <f>VLOOKUP($A34,WAir!$C$12:$AA$67,25,FALSE)</f>
        <v>#N/A</v>
      </c>
      <c r="AR34" s="147" t="e">
        <f>VLOOKUP($A34,WAir!$C$12:$AC$67,18,FALSE)</f>
        <v>#N/A</v>
      </c>
      <c r="AS34" s="147" t="e">
        <f>VLOOKUP($A34,WAir!$C$12:$AC$67,19,FALSE)</f>
        <v>#N/A</v>
      </c>
      <c r="AT34" s="147" t="e">
        <f>VLOOKUP($A34,WAir!$C$12:$AC$67,20,FALSE)</f>
        <v>#N/A</v>
      </c>
      <c r="AU34" s="147" t="e">
        <f>VLOOKUP($A34,WAir!$C$12:$AC$67,21,FALSE)</f>
        <v>#N/A</v>
      </c>
      <c r="AV34" s="155"/>
    </row>
    <row r="35" spans="1:48" ht="20.100000000000001" customHeight="1" x14ac:dyDescent="0.25">
      <c r="A35" s="145">
        <v>133</v>
      </c>
      <c r="B35" s="151">
        <f>Name!$E$7</f>
        <v>0</v>
      </c>
      <c r="C35" s="152">
        <f>VLOOKUP($A35,Name!$B$12:$R$67,6,FALSE)</f>
        <v>0</v>
      </c>
      <c r="D35" s="148">
        <f>VLOOKUP($A35,Name!$B$12:$R$67,2,FALSE)</f>
        <v>0</v>
      </c>
      <c r="E35" s="148">
        <f>VLOOKUP($A35,Name!$B$12:$AF$67,3,FALSE)</f>
        <v>0</v>
      </c>
      <c r="F35" s="148">
        <f>VLOOKUP($A35,Name!$B$12:$R$67,9,FALSE)</f>
        <v>0</v>
      </c>
      <c r="G35" s="155"/>
      <c r="H35" s="149" t="e">
        <f>VLOOKUP($A35,Free!$C$12:$AC$67,27,FALSE)</f>
        <v>#N/A</v>
      </c>
      <c r="I35" s="147" t="e">
        <f>VLOOKUP($A35,Free!$C$12:$AC$67,18,FALSE)</f>
        <v>#N/A</v>
      </c>
      <c r="J35" s="147" t="e">
        <f>VLOOKUP($A35,Free!$C$12:$AC$67,19,FALSE)</f>
        <v>#N/A</v>
      </c>
      <c r="K35" s="147" t="e">
        <f>VLOOKUP($A35,Free!$C$12:$AC$67,20,FALSE)</f>
        <v>#N/A</v>
      </c>
      <c r="L35" s="147" t="e">
        <f>VLOOKUP($A35,Free!$C$12:$AC$67,21,FALSE)</f>
        <v>#N/A</v>
      </c>
      <c r="M35" s="147" t="e">
        <f>VLOOKUP($A35,Free!$C$12:$AC$67,22,FALSE)</f>
        <v>#N/A</v>
      </c>
      <c r="N35" s="147" t="e">
        <f>VLOOKUP($A35,Free!$C$12:$AC$67,23,FALSE)</f>
        <v>#N/A</v>
      </c>
      <c r="O35" s="155"/>
      <c r="P35" s="149" t="e">
        <f>VLOOKUP($A35,Standard!$C$12:$AF$67,27,FALSE)</f>
        <v>#N/A</v>
      </c>
      <c r="Q35" s="147" t="e">
        <f>VLOOKUP($A35,Standard!$C$12:$AF$67,28,FALSE)</f>
        <v>#N/A</v>
      </c>
      <c r="R35" s="147" t="e">
        <f>VLOOKUP($A35,Standard!$C$12:$AF$67,29,FALSE)</f>
        <v>#N/A</v>
      </c>
      <c r="S35" s="147" t="e">
        <f>VLOOKUP($A35,Standard!$C$12:$AF$67,30,FALSE)</f>
        <v>#N/A</v>
      </c>
      <c r="T35" s="155"/>
      <c r="U35" s="149" t="e">
        <f>VLOOKUP($A35,Air!$C$12:$AC$67,27,FALSE)</f>
        <v>#N/A</v>
      </c>
      <c r="V35" s="147" t="e">
        <f>VLOOKUP($A35,Free!$C$12:$AC$67,18,FALSE)</f>
        <v>#N/A</v>
      </c>
      <c r="W35" s="147" t="e">
        <f>VLOOKUP($A35,Free!$C$12:$AC$67,19,FALSE)</f>
        <v>#N/A</v>
      </c>
      <c r="X35" s="147" t="e">
        <f>VLOOKUP($A35,Free!$C$12:$AC$67,20,FALSE)</f>
        <v>#N/A</v>
      </c>
      <c r="Y35" s="147" t="e">
        <f>VLOOKUP($A35,Free!$C$12:$AC$67,21,FALSE)</f>
        <v>#N/A</v>
      </c>
      <c r="Z35" s="147" t="e">
        <f>VLOOKUP($A35,Free!$C$12:$AC$67,22,FALSE)</f>
        <v>#N/A</v>
      </c>
      <c r="AA35" s="147" t="e">
        <f>VLOOKUP($A35,Free!$C$12:$AC$67,23,FALSE)</f>
        <v>#N/A</v>
      </c>
      <c r="AB35" s="155"/>
      <c r="AC35" s="149" t="e">
        <f>VLOOKUP($A35,Sport!$C$12:$AE$73,27,FALSE)</f>
        <v>#N/A</v>
      </c>
      <c r="AD35" s="147" t="e">
        <f>VLOOKUP($A35,Sport!$C$12:$AF$73,28,FALSE)</f>
        <v>#N/A</v>
      </c>
      <c r="AE35" s="147" t="e">
        <f>VLOOKUP($A35,Sport!$C$12:$AF$73,29,FALSE)</f>
        <v>#N/A</v>
      </c>
      <c r="AF35" s="155"/>
      <c r="AG35" s="149" t="e">
        <f>VLOOKUP($A35,WAir!$C$12:$AA$67,25,FALSE)</f>
        <v>#N/A</v>
      </c>
      <c r="AH35" s="147" t="e">
        <f>VLOOKUP($A35,WAir!$C$12:$AC$67,18,FALSE)</f>
        <v>#N/A</v>
      </c>
      <c r="AI35" s="147" t="e">
        <f>VLOOKUP($A35,WAir!$C$12:$AC$67,19,FALSE)</f>
        <v>#N/A</v>
      </c>
      <c r="AJ35" s="147" t="e">
        <f>VLOOKUP($A35,WAir!$C$12:$AC$67,20,FALSE)</f>
        <v>#N/A</v>
      </c>
      <c r="AK35" s="147" t="e">
        <f>VLOOKUP($A35,WAir!$C$12:$AC$67,21,FALSE)</f>
        <v>#N/A</v>
      </c>
      <c r="AL35" s="155"/>
      <c r="AM35" s="149" t="e">
        <f>VLOOKUP($A35,RapidFire!$C$12:$AE$67,27,FALSE)</f>
        <v>#N/A</v>
      </c>
      <c r="AN35" s="147" t="e">
        <f>VLOOKUP($A35,RapidFire!$C$12:$AE$67,28,FALSE)</f>
        <v>#N/A</v>
      </c>
      <c r="AO35" s="147" t="e">
        <f>VLOOKUP($A35,RapidFire!$C$12:$AE$67,29,FALSE)</f>
        <v>#N/A</v>
      </c>
      <c r="AP35" s="155"/>
      <c r="AQ35" s="149" t="e">
        <f>VLOOKUP($A35,WAir!$C$12:$AA$67,25,FALSE)</f>
        <v>#N/A</v>
      </c>
      <c r="AR35" s="147" t="e">
        <f>VLOOKUP($A35,WAir!$C$12:$AC$67,18,FALSE)</f>
        <v>#N/A</v>
      </c>
      <c r="AS35" s="147" t="e">
        <f>VLOOKUP($A35,WAir!$C$12:$AC$67,19,FALSE)</f>
        <v>#N/A</v>
      </c>
      <c r="AT35" s="147" t="e">
        <f>VLOOKUP($A35,WAir!$C$12:$AC$67,20,FALSE)</f>
        <v>#N/A</v>
      </c>
      <c r="AU35" s="147" t="e">
        <f>VLOOKUP($A35,WAir!$C$12:$AC$67,21,FALSE)</f>
        <v>#N/A</v>
      </c>
      <c r="AV35" s="155"/>
    </row>
    <row r="36" spans="1:48" ht="20.100000000000001" customHeight="1" x14ac:dyDescent="0.25">
      <c r="A36" s="145">
        <v>134</v>
      </c>
      <c r="B36" s="151">
        <f>Name!$E$7</f>
        <v>0</v>
      </c>
      <c r="C36" s="152">
        <f>VLOOKUP($A36,Name!$B$12:$R$67,6,FALSE)</f>
        <v>0</v>
      </c>
      <c r="D36" s="148">
        <f>VLOOKUP($A36,Name!$B$12:$R$67,2,FALSE)</f>
        <v>0</v>
      </c>
      <c r="E36" s="148">
        <f>VLOOKUP($A36,Name!$B$12:$AF$67,3,FALSE)</f>
        <v>0</v>
      </c>
      <c r="F36" s="148">
        <f>VLOOKUP($A36,Name!$B$12:$R$67,9,FALSE)</f>
        <v>0</v>
      </c>
      <c r="G36" s="155"/>
      <c r="H36" s="149" t="e">
        <f>VLOOKUP($A36,Free!$C$12:$AC$67,27,FALSE)</f>
        <v>#N/A</v>
      </c>
      <c r="I36" s="147" t="e">
        <f>VLOOKUP($A36,Free!$C$12:$AC$67,18,FALSE)</f>
        <v>#N/A</v>
      </c>
      <c r="J36" s="147" t="e">
        <f>VLOOKUP($A36,Free!$C$12:$AC$67,19,FALSE)</f>
        <v>#N/A</v>
      </c>
      <c r="K36" s="147" t="e">
        <f>VLOOKUP($A36,Free!$C$12:$AC$67,20,FALSE)</f>
        <v>#N/A</v>
      </c>
      <c r="L36" s="147" t="e">
        <f>VLOOKUP($A36,Free!$C$12:$AC$67,21,FALSE)</f>
        <v>#N/A</v>
      </c>
      <c r="M36" s="147" t="e">
        <f>VLOOKUP($A36,Free!$C$12:$AC$67,22,FALSE)</f>
        <v>#N/A</v>
      </c>
      <c r="N36" s="147" t="e">
        <f>VLOOKUP($A36,Free!$C$12:$AC$67,23,FALSE)</f>
        <v>#N/A</v>
      </c>
      <c r="O36" s="155"/>
      <c r="P36" s="149" t="e">
        <f>VLOOKUP($A36,Standard!$C$12:$AF$67,27,FALSE)</f>
        <v>#N/A</v>
      </c>
      <c r="Q36" s="147" t="e">
        <f>VLOOKUP($A36,Standard!$C$12:$AF$67,28,FALSE)</f>
        <v>#N/A</v>
      </c>
      <c r="R36" s="147" t="e">
        <f>VLOOKUP($A36,Standard!$C$12:$AF$67,29,FALSE)</f>
        <v>#N/A</v>
      </c>
      <c r="S36" s="147" t="e">
        <f>VLOOKUP($A36,Standard!$C$12:$AF$67,30,FALSE)</f>
        <v>#N/A</v>
      </c>
      <c r="T36" s="155"/>
      <c r="U36" s="149" t="e">
        <f>VLOOKUP($A36,Air!$C$12:$AC$67,27,FALSE)</f>
        <v>#N/A</v>
      </c>
      <c r="V36" s="147" t="e">
        <f>VLOOKUP($A36,Free!$C$12:$AC$67,18,FALSE)</f>
        <v>#N/A</v>
      </c>
      <c r="W36" s="147" t="e">
        <f>VLOOKUP($A36,Free!$C$12:$AC$67,19,FALSE)</f>
        <v>#N/A</v>
      </c>
      <c r="X36" s="147" t="e">
        <f>VLOOKUP($A36,Free!$C$12:$AC$67,20,FALSE)</f>
        <v>#N/A</v>
      </c>
      <c r="Y36" s="147" t="e">
        <f>VLOOKUP($A36,Free!$C$12:$AC$67,21,FALSE)</f>
        <v>#N/A</v>
      </c>
      <c r="Z36" s="147" t="e">
        <f>VLOOKUP($A36,Free!$C$12:$AC$67,22,FALSE)</f>
        <v>#N/A</v>
      </c>
      <c r="AA36" s="147" t="e">
        <f>VLOOKUP($A36,Free!$C$12:$AC$67,23,FALSE)</f>
        <v>#N/A</v>
      </c>
      <c r="AB36" s="155"/>
      <c r="AC36" s="149" t="e">
        <f>VLOOKUP($A36,Sport!$C$12:$AE$73,27,FALSE)</f>
        <v>#N/A</v>
      </c>
      <c r="AD36" s="147" t="e">
        <f>VLOOKUP($A36,Sport!$C$12:$AF$73,28,FALSE)</f>
        <v>#N/A</v>
      </c>
      <c r="AE36" s="147" t="e">
        <f>VLOOKUP($A36,Sport!$C$12:$AF$73,29,FALSE)</f>
        <v>#N/A</v>
      </c>
      <c r="AF36" s="155"/>
      <c r="AG36" s="149" t="e">
        <f>VLOOKUP($A36,WAir!$C$12:$AA$67,25,FALSE)</f>
        <v>#N/A</v>
      </c>
      <c r="AH36" s="147" t="e">
        <f>VLOOKUP($A36,WAir!$C$12:$AC$67,18,FALSE)</f>
        <v>#N/A</v>
      </c>
      <c r="AI36" s="147" t="e">
        <f>VLOOKUP($A36,WAir!$C$12:$AC$67,19,FALSE)</f>
        <v>#N/A</v>
      </c>
      <c r="AJ36" s="147" t="e">
        <f>VLOOKUP($A36,WAir!$C$12:$AC$67,20,FALSE)</f>
        <v>#N/A</v>
      </c>
      <c r="AK36" s="147" t="e">
        <f>VLOOKUP($A36,WAir!$C$12:$AC$67,21,FALSE)</f>
        <v>#N/A</v>
      </c>
      <c r="AL36" s="155"/>
      <c r="AM36" s="149" t="e">
        <f>VLOOKUP($A36,RapidFire!$C$12:$AE$67,27,FALSE)</f>
        <v>#N/A</v>
      </c>
      <c r="AN36" s="147" t="e">
        <f>VLOOKUP($A36,RapidFire!$C$12:$AE$67,28,FALSE)</f>
        <v>#N/A</v>
      </c>
      <c r="AO36" s="147" t="e">
        <f>VLOOKUP($A36,RapidFire!$C$12:$AE$67,29,FALSE)</f>
        <v>#N/A</v>
      </c>
      <c r="AP36" s="155"/>
      <c r="AQ36" s="149" t="e">
        <f>VLOOKUP($A36,WAir!$C$12:$AA$67,25,FALSE)</f>
        <v>#N/A</v>
      </c>
      <c r="AR36" s="147" t="e">
        <f>VLOOKUP($A36,WAir!$C$12:$AC$67,18,FALSE)</f>
        <v>#N/A</v>
      </c>
      <c r="AS36" s="147" t="e">
        <f>VLOOKUP($A36,WAir!$C$12:$AC$67,19,FALSE)</f>
        <v>#N/A</v>
      </c>
      <c r="AT36" s="147" t="e">
        <f>VLOOKUP($A36,WAir!$C$12:$AC$67,20,FALSE)</f>
        <v>#N/A</v>
      </c>
      <c r="AU36" s="147" t="e">
        <f>VLOOKUP($A36,WAir!$C$12:$AC$67,21,FALSE)</f>
        <v>#N/A</v>
      </c>
      <c r="AV36" s="155"/>
    </row>
    <row r="37" spans="1:48" ht="20.100000000000001" customHeight="1" x14ac:dyDescent="0.25">
      <c r="A37" s="145">
        <v>135</v>
      </c>
      <c r="B37" s="151">
        <f>Name!$E$7</f>
        <v>0</v>
      </c>
      <c r="C37" s="152">
        <f>VLOOKUP($A37,Name!$B$12:$R$67,6,FALSE)</f>
        <v>0</v>
      </c>
      <c r="D37" s="148">
        <f>VLOOKUP($A37,Name!$B$12:$R$67,2,FALSE)</f>
        <v>0</v>
      </c>
      <c r="E37" s="148">
        <f>VLOOKUP($A37,Name!$B$12:$AF$67,3,FALSE)</f>
        <v>0</v>
      </c>
      <c r="F37" s="148">
        <f>VLOOKUP($A37,Name!$B$12:$R$67,9,FALSE)</f>
        <v>0</v>
      </c>
      <c r="G37" s="155"/>
      <c r="H37" s="149" t="e">
        <f>VLOOKUP($A37,Free!$C$12:$AC$67,27,FALSE)</f>
        <v>#N/A</v>
      </c>
      <c r="I37" s="147" t="e">
        <f>VLOOKUP($A37,Free!$C$12:$AC$67,18,FALSE)</f>
        <v>#N/A</v>
      </c>
      <c r="J37" s="147" t="e">
        <f>VLOOKUP($A37,Free!$C$12:$AC$67,19,FALSE)</f>
        <v>#N/A</v>
      </c>
      <c r="K37" s="147" t="e">
        <f>VLOOKUP($A37,Free!$C$12:$AC$67,20,FALSE)</f>
        <v>#N/A</v>
      </c>
      <c r="L37" s="147" t="e">
        <f>VLOOKUP($A37,Free!$C$12:$AC$67,21,FALSE)</f>
        <v>#N/A</v>
      </c>
      <c r="M37" s="147" t="e">
        <f>VLOOKUP($A37,Free!$C$12:$AC$67,22,FALSE)</f>
        <v>#N/A</v>
      </c>
      <c r="N37" s="147" t="e">
        <f>VLOOKUP($A37,Free!$C$12:$AC$67,23,FALSE)</f>
        <v>#N/A</v>
      </c>
      <c r="O37" s="155"/>
      <c r="P37" s="149" t="e">
        <f>VLOOKUP($A37,Standard!$C$12:$AF$67,27,FALSE)</f>
        <v>#N/A</v>
      </c>
      <c r="Q37" s="147" t="e">
        <f>VLOOKUP($A37,Standard!$C$12:$AF$67,28,FALSE)</f>
        <v>#N/A</v>
      </c>
      <c r="R37" s="147" t="e">
        <f>VLOOKUP($A37,Standard!$C$12:$AF$67,29,FALSE)</f>
        <v>#N/A</v>
      </c>
      <c r="S37" s="147" t="e">
        <f>VLOOKUP($A37,Standard!$C$12:$AF$67,30,FALSE)</f>
        <v>#N/A</v>
      </c>
      <c r="T37" s="155"/>
      <c r="U37" s="149" t="e">
        <f>VLOOKUP($A37,Air!$C$12:$AC$67,27,FALSE)</f>
        <v>#N/A</v>
      </c>
      <c r="V37" s="147" t="e">
        <f>VLOOKUP($A37,Free!$C$12:$AC$67,18,FALSE)</f>
        <v>#N/A</v>
      </c>
      <c r="W37" s="147" t="e">
        <f>VLOOKUP($A37,Free!$C$12:$AC$67,19,FALSE)</f>
        <v>#N/A</v>
      </c>
      <c r="X37" s="147" t="e">
        <f>VLOOKUP($A37,Free!$C$12:$AC$67,20,FALSE)</f>
        <v>#N/A</v>
      </c>
      <c r="Y37" s="147" t="e">
        <f>VLOOKUP($A37,Free!$C$12:$AC$67,21,FALSE)</f>
        <v>#N/A</v>
      </c>
      <c r="Z37" s="147" t="e">
        <f>VLOOKUP($A37,Free!$C$12:$AC$67,22,FALSE)</f>
        <v>#N/A</v>
      </c>
      <c r="AA37" s="147" t="e">
        <f>VLOOKUP($A37,Free!$C$12:$AC$67,23,FALSE)</f>
        <v>#N/A</v>
      </c>
      <c r="AB37" s="155"/>
      <c r="AC37" s="149" t="e">
        <f>VLOOKUP($A37,Sport!$C$12:$AE$73,27,FALSE)</f>
        <v>#N/A</v>
      </c>
      <c r="AD37" s="147" t="e">
        <f>VLOOKUP($A37,Sport!$C$12:$AF$73,28,FALSE)</f>
        <v>#N/A</v>
      </c>
      <c r="AE37" s="147" t="e">
        <f>VLOOKUP($A37,Sport!$C$12:$AF$73,29,FALSE)</f>
        <v>#N/A</v>
      </c>
      <c r="AF37" s="155"/>
      <c r="AG37" s="149" t="e">
        <f>VLOOKUP($A37,WAir!$C$12:$AA$67,25,FALSE)</f>
        <v>#N/A</v>
      </c>
      <c r="AH37" s="147" t="e">
        <f>VLOOKUP($A37,WAir!$C$12:$AC$67,18,FALSE)</f>
        <v>#N/A</v>
      </c>
      <c r="AI37" s="147" t="e">
        <f>VLOOKUP($A37,WAir!$C$12:$AC$67,19,FALSE)</f>
        <v>#N/A</v>
      </c>
      <c r="AJ37" s="147" t="e">
        <f>VLOOKUP($A37,WAir!$C$12:$AC$67,20,FALSE)</f>
        <v>#N/A</v>
      </c>
      <c r="AK37" s="147" t="e">
        <f>VLOOKUP($A37,WAir!$C$12:$AC$67,21,FALSE)</f>
        <v>#N/A</v>
      </c>
      <c r="AL37" s="155"/>
      <c r="AM37" s="149" t="e">
        <f>VLOOKUP($A37,RapidFire!$C$12:$AE$67,27,FALSE)</f>
        <v>#N/A</v>
      </c>
      <c r="AN37" s="147" t="e">
        <f>VLOOKUP($A37,RapidFire!$C$12:$AE$67,28,FALSE)</f>
        <v>#N/A</v>
      </c>
      <c r="AO37" s="147" t="e">
        <f>VLOOKUP($A37,RapidFire!$C$12:$AE$67,29,FALSE)</f>
        <v>#N/A</v>
      </c>
      <c r="AP37" s="155"/>
      <c r="AQ37" s="149" t="e">
        <f>VLOOKUP($A37,WAir!$C$12:$AA$67,25,FALSE)</f>
        <v>#N/A</v>
      </c>
      <c r="AR37" s="147" t="e">
        <f>VLOOKUP($A37,WAir!$C$12:$AC$67,18,FALSE)</f>
        <v>#N/A</v>
      </c>
      <c r="AS37" s="147" t="e">
        <f>VLOOKUP($A37,WAir!$C$12:$AC$67,19,FALSE)</f>
        <v>#N/A</v>
      </c>
      <c r="AT37" s="147" t="e">
        <f>VLOOKUP($A37,WAir!$C$12:$AC$67,20,FALSE)</f>
        <v>#N/A</v>
      </c>
      <c r="AU37" s="147" t="e">
        <f>VLOOKUP($A37,WAir!$C$12:$AC$67,21,FALSE)</f>
        <v>#N/A</v>
      </c>
      <c r="AV37" s="155"/>
    </row>
    <row r="38" spans="1:48" ht="20.100000000000001" customHeight="1" x14ac:dyDescent="0.25">
      <c r="A38" s="145">
        <v>136</v>
      </c>
      <c r="B38" s="151">
        <f>Name!$E$7</f>
        <v>0</v>
      </c>
      <c r="C38" s="152">
        <f>VLOOKUP($A38,Name!$B$12:$R$67,6,FALSE)</f>
        <v>0</v>
      </c>
      <c r="D38" s="148">
        <f>VLOOKUP($A38,Name!$B$12:$R$67,2,FALSE)</f>
        <v>0</v>
      </c>
      <c r="E38" s="148">
        <f>VLOOKUP($A38,Name!$B$12:$AF$67,3,FALSE)</f>
        <v>0</v>
      </c>
      <c r="F38" s="148">
        <f>VLOOKUP($A38,Name!$B$12:$R$67,9,FALSE)</f>
        <v>0</v>
      </c>
      <c r="G38" s="155"/>
      <c r="H38" s="149" t="e">
        <f>VLOOKUP($A38,Free!$C$12:$AC$67,27,FALSE)</f>
        <v>#N/A</v>
      </c>
      <c r="I38" s="147" t="e">
        <f>VLOOKUP($A38,Free!$C$12:$AC$67,18,FALSE)</f>
        <v>#N/A</v>
      </c>
      <c r="J38" s="147" t="e">
        <f>VLOOKUP($A38,Free!$C$12:$AC$67,19,FALSE)</f>
        <v>#N/A</v>
      </c>
      <c r="K38" s="147" t="e">
        <f>VLOOKUP($A38,Free!$C$12:$AC$67,20,FALSE)</f>
        <v>#N/A</v>
      </c>
      <c r="L38" s="147" t="e">
        <f>VLOOKUP($A38,Free!$C$12:$AC$67,21,FALSE)</f>
        <v>#N/A</v>
      </c>
      <c r="M38" s="147" t="e">
        <f>VLOOKUP($A38,Free!$C$12:$AC$67,22,FALSE)</f>
        <v>#N/A</v>
      </c>
      <c r="N38" s="147" t="e">
        <f>VLOOKUP($A38,Free!$C$12:$AC$67,23,FALSE)</f>
        <v>#N/A</v>
      </c>
      <c r="O38" s="155"/>
      <c r="P38" s="149" t="e">
        <f>VLOOKUP($A38,Standard!$C$12:$AF$67,27,FALSE)</f>
        <v>#N/A</v>
      </c>
      <c r="Q38" s="147" t="e">
        <f>VLOOKUP($A38,Standard!$C$12:$AF$67,28,FALSE)</f>
        <v>#N/A</v>
      </c>
      <c r="R38" s="147" t="e">
        <f>VLOOKUP($A38,Standard!$C$12:$AF$67,29,FALSE)</f>
        <v>#N/A</v>
      </c>
      <c r="S38" s="147" t="e">
        <f>VLOOKUP($A38,Standard!$C$12:$AF$67,30,FALSE)</f>
        <v>#N/A</v>
      </c>
      <c r="T38" s="155"/>
      <c r="U38" s="149" t="e">
        <f>VLOOKUP($A38,Air!$C$12:$AC$67,27,FALSE)</f>
        <v>#N/A</v>
      </c>
      <c r="V38" s="147" t="e">
        <f>VLOOKUP($A38,Free!$C$12:$AC$67,18,FALSE)</f>
        <v>#N/A</v>
      </c>
      <c r="W38" s="147" t="e">
        <f>VLOOKUP($A38,Free!$C$12:$AC$67,19,FALSE)</f>
        <v>#N/A</v>
      </c>
      <c r="X38" s="147" t="e">
        <f>VLOOKUP($A38,Free!$C$12:$AC$67,20,FALSE)</f>
        <v>#N/A</v>
      </c>
      <c r="Y38" s="147" t="e">
        <f>VLOOKUP($A38,Free!$C$12:$AC$67,21,FALSE)</f>
        <v>#N/A</v>
      </c>
      <c r="Z38" s="147" t="e">
        <f>VLOOKUP($A38,Free!$C$12:$AC$67,22,FALSE)</f>
        <v>#N/A</v>
      </c>
      <c r="AA38" s="147" t="e">
        <f>VLOOKUP($A38,Free!$C$12:$AC$67,23,FALSE)</f>
        <v>#N/A</v>
      </c>
      <c r="AB38" s="155"/>
      <c r="AC38" s="149" t="e">
        <f>VLOOKUP($A38,Sport!$C$12:$AE$73,27,FALSE)</f>
        <v>#N/A</v>
      </c>
      <c r="AD38" s="147" t="e">
        <f>VLOOKUP($A38,Sport!$C$12:$AF$73,28,FALSE)</f>
        <v>#N/A</v>
      </c>
      <c r="AE38" s="147" t="e">
        <f>VLOOKUP($A38,Sport!$C$12:$AF$73,29,FALSE)</f>
        <v>#N/A</v>
      </c>
      <c r="AF38" s="155"/>
      <c r="AG38" s="149" t="e">
        <f>VLOOKUP($A38,WAir!$C$12:$AA$67,25,FALSE)</f>
        <v>#N/A</v>
      </c>
      <c r="AH38" s="147" t="e">
        <f>VLOOKUP($A38,WAir!$C$12:$AC$67,18,FALSE)</f>
        <v>#N/A</v>
      </c>
      <c r="AI38" s="147" t="e">
        <f>VLOOKUP($A38,WAir!$C$12:$AC$67,19,FALSE)</f>
        <v>#N/A</v>
      </c>
      <c r="AJ38" s="147" t="e">
        <f>VLOOKUP($A38,WAir!$C$12:$AC$67,20,FALSE)</f>
        <v>#N/A</v>
      </c>
      <c r="AK38" s="147" t="e">
        <f>VLOOKUP($A38,WAir!$C$12:$AC$67,21,FALSE)</f>
        <v>#N/A</v>
      </c>
      <c r="AL38" s="155"/>
      <c r="AM38" s="149" t="e">
        <f>VLOOKUP($A38,RapidFire!$C$12:$AE$67,27,FALSE)</f>
        <v>#N/A</v>
      </c>
      <c r="AN38" s="147" t="e">
        <f>VLOOKUP($A38,RapidFire!$C$12:$AE$67,28,FALSE)</f>
        <v>#N/A</v>
      </c>
      <c r="AO38" s="147" t="e">
        <f>VLOOKUP($A38,RapidFire!$C$12:$AE$67,29,FALSE)</f>
        <v>#N/A</v>
      </c>
      <c r="AP38" s="155"/>
      <c r="AQ38" s="149" t="e">
        <f>VLOOKUP($A38,WAir!$C$12:$AA$67,25,FALSE)</f>
        <v>#N/A</v>
      </c>
      <c r="AR38" s="147" t="e">
        <f>VLOOKUP($A38,WAir!$C$12:$AC$67,18,FALSE)</f>
        <v>#N/A</v>
      </c>
      <c r="AS38" s="147" t="e">
        <f>VLOOKUP($A38,WAir!$C$12:$AC$67,19,FALSE)</f>
        <v>#N/A</v>
      </c>
      <c r="AT38" s="147" t="e">
        <f>VLOOKUP($A38,WAir!$C$12:$AC$67,20,FALSE)</f>
        <v>#N/A</v>
      </c>
      <c r="AU38" s="147" t="e">
        <f>VLOOKUP($A38,WAir!$C$12:$AC$67,21,FALSE)</f>
        <v>#N/A</v>
      </c>
      <c r="AV38" s="155"/>
    </row>
    <row r="39" spans="1:48" ht="20.100000000000001" customHeight="1" x14ac:dyDescent="0.25">
      <c r="A39" s="145">
        <v>137</v>
      </c>
      <c r="B39" s="151">
        <f>Name!$E$7</f>
        <v>0</v>
      </c>
      <c r="C39" s="152">
        <f>VLOOKUP($A39,Name!$B$12:$R$67,6,FALSE)</f>
        <v>0</v>
      </c>
      <c r="D39" s="148">
        <f>VLOOKUP($A39,Name!$B$12:$R$67,2,FALSE)</f>
        <v>0</v>
      </c>
      <c r="E39" s="148">
        <f>VLOOKUP($A39,Name!$B$12:$AF$67,3,FALSE)</f>
        <v>0</v>
      </c>
      <c r="F39" s="148">
        <f>VLOOKUP($A39,Name!$B$12:$R$67,9,FALSE)</f>
        <v>0</v>
      </c>
      <c r="G39" s="155"/>
      <c r="H39" s="149" t="e">
        <f>VLOOKUP($A39,Free!$C$12:$AC$67,27,FALSE)</f>
        <v>#N/A</v>
      </c>
      <c r="I39" s="147" t="e">
        <f>VLOOKUP($A39,Free!$C$12:$AC$67,18,FALSE)</f>
        <v>#N/A</v>
      </c>
      <c r="J39" s="147" t="e">
        <f>VLOOKUP($A39,Free!$C$12:$AC$67,19,FALSE)</f>
        <v>#N/A</v>
      </c>
      <c r="K39" s="147" t="e">
        <f>VLOOKUP($A39,Free!$C$12:$AC$67,20,FALSE)</f>
        <v>#N/A</v>
      </c>
      <c r="L39" s="147" t="e">
        <f>VLOOKUP($A39,Free!$C$12:$AC$67,21,FALSE)</f>
        <v>#N/A</v>
      </c>
      <c r="M39" s="147" t="e">
        <f>VLOOKUP($A39,Free!$C$12:$AC$67,22,FALSE)</f>
        <v>#N/A</v>
      </c>
      <c r="N39" s="147" t="e">
        <f>VLOOKUP($A39,Free!$C$12:$AC$67,23,FALSE)</f>
        <v>#N/A</v>
      </c>
      <c r="O39" s="155"/>
      <c r="P39" s="149" t="e">
        <f>VLOOKUP($A39,Standard!$C$12:$AF$67,27,FALSE)</f>
        <v>#N/A</v>
      </c>
      <c r="Q39" s="147" t="e">
        <f>VLOOKUP($A39,Standard!$C$12:$AF$67,28,FALSE)</f>
        <v>#N/A</v>
      </c>
      <c r="R39" s="147" t="e">
        <f>VLOOKUP($A39,Standard!$C$12:$AF$67,29,FALSE)</f>
        <v>#N/A</v>
      </c>
      <c r="S39" s="147" t="e">
        <f>VLOOKUP($A39,Standard!$C$12:$AF$67,30,FALSE)</f>
        <v>#N/A</v>
      </c>
      <c r="T39" s="155"/>
      <c r="U39" s="149" t="e">
        <f>VLOOKUP($A39,Air!$C$12:$AC$67,27,FALSE)</f>
        <v>#N/A</v>
      </c>
      <c r="V39" s="147" t="e">
        <f>VLOOKUP($A39,Free!$C$12:$AC$67,18,FALSE)</f>
        <v>#N/A</v>
      </c>
      <c r="W39" s="147" t="e">
        <f>VLOOKUP($A39,Free!$C$12:$AC$67,19,FALSE)</f>
        <v>#N/A</v>
      </c>
      <c r="X39" s="147" t="e">
        <f>VLOOKUP($A39,Free!$C$12:$AC$67,20,FALSE)</f>
        <v>#N/A</v>
      </c>
      <c r="Y39" s="147" t="e">
        <f>VLOOKUP($A39,Free!$C$12:$AC$67,21,FALSE)</f>
        <v>#N/A</v>
      </c>
      <c r="Z39" s="147" t="e">
        <f>VLOOKUP($A39,Free!$C$12:$AC$67,22,FALSE)</f>
        <v>#N/A</v>
      </c>
      <c r="AA39" s="147" t="e">
        <f>VLOOKUP($A39,Free!$C$12:$AC$67,23,FALSE)</f>
        <v>#N/A</v>
      </c>
      <c r="AB39" s="155"/>
      <c r="AC39" s="149" t="e">
        <f>VLOOKUP($A39,Sport!$C$12:$AE$73,27,FALSE)</f>
        <v>#N/A</v>
      </c>
      <c r="AD39" s="147" t="e">
        <f>VLOOKUP($A39,Sport!$C$12:$AF$73,28,FALSE)</f>
        <v>#N/A</v>
      </c>
      <c r="AE39" s="147" t="e">
        <f>VLOOKUP($A39,Sport!$C$12:$AF$73,29,FALSE)</f>
        <v>#N/A</v>
      </c>
      <c r="AF39" s="155"/>
      <c r="AG39" s="149" t="e">
        <f>VLOOKUP($A39,WAir!$C$12:$AA$67,25,FALSE)</f>
        <v>#N/A</v>
      </c>
      <c r="AH39" s="147" t="e">
        <f>VLOOKUP($A39,WAir!$C$12:$AC$67,18,FALSE)</f>
        <v>#N/A</v>
      </c>
      <c r="AI39" s="147" t="e">
        <f>VLOOKUP($A39,WAir!$C$12:$AC$67,19,FALSE)</f>
        <v>#N/A</v>
      </c>
      <c r="AJ39" s="147" t="e">
        <f>VLOOKUP($A39,WAir!$C$12:$AC$67,20,FALSE)</f>
        <v>#N/A</v>
      </c>
      <c r="AK39" s="147" t="e">
        <f>VLOOKUP($A39,WAir!$C$12:$AC$67,21,FALSE)</f>
        <v>#N/A</v>
      </c>
      <c r="AL39" s="155"/>
      <c r="AM39" s="149" t="e">
        <f>VLOOKUP($A39,RapidFire!$C$12:$AE$67,27,FALSE)</f>
        <v>#N/A</v>
      </c>
      <c r="AN39" s="147" t="e">
        <f>VLOOKUP($A39,RapidFire!$C$12:$AE$67,28,FALSE)</f>
        <v>#N/A</v>
      </c>
      <c r="AO39" s="147" t="e">
        <f>VLOOKUP($A39,RapidFire!$C$12:$AE$67,29,FALSE)</f>
        <v>#N/A</v>
      </c>
      <c r="AP39" s="155"/>
      <c r="AQ39" s="149" t="e">
        <f>VLOOKUP($A39,WAir!$C$12:$AA$67,25,FALSE)</f>
        <v>#N/A</v>
      </c>
      <c r="AR39" s="147" t="e">
        <f>VLOOKUP($A39,WAir!$C$12:$AC$67,18,FALSE)</f>
        <v>#N/A</v>
      </c>
      <c r="AS39" s="147" t="e">
        <f>VLOOKUP($A39,WAir!$C$12:$AC$67,19,FALSE)</f>
        <v>#N/A</v>
      </c>
      <c r="AT39" s="147" t="e">
        <f>VLOOKUP($A39,WAir!$C$12:$AC$67,20,FALSE)</f>
        <v>#N/A</v>
      </c>
      <c r="AU39" s="147" t="e">
        <f>VLOOKUP($A39,WAir!$C$12:$AC$67,21,FALSE)</f>
        <v>#N/A</v>
      </c>
      <c r="AV39" s="155"/>
    </row>
    <row r="40" spans="1:48" ht="20.100000000000001" customHeight="1" x14ac:dyDescent="0.25">
      <c r="A40" s="145">
        <v>138</v>
      </c>
      <c r="B40" s="151">
        <f>Name!$E$7</f>
        <v>0</v>
      </c>
      <c r="C40" s="152">
        <f>VLOOKUP($A40,Name!$B$12:$R$67,6,FALSE)</f>
        <v>0</v>
      </c>
      <c r="D40" s="148">
        <f>VLOOKUP($A40,Name!$B$12:$R$67,2,FALSE)</f>
        <v>0</v>
      </c>
      <c r="E40" s="148">
        <f>VLOOKUP($A40,Name!$B$12:$AF$67,3,FALSE)</f>
        <v>0</v>
      </c>
      <c r="F40" s="148">
        <f>VLOOKUP($A40,Name!$B$12:$R$67,9,FALSE)</f>
        <v>0</v>
      </c>
      <c r="G40" s="155"/>
      <c r="H40" s="149" t="e">
        <f>VLOOKUP($A40,Free!$C$12:$AC$67,27,FALSE)</f>
        <v>#N/A</v>
      </c>
      <c r="I40" s="147" t="e">
        <f>VLOOKUP($A40,Free!$C$12:$AC$67,18,FALSE)</f>
        <v>#N/A</v>
      </c>
      <c r="J40" s="147" t="e">
        <f>VLOOKUP($A40,Free!$C$12:$AC$67,19,FALSE)</f>
        <v>#N/A</v>
      </c>
      <c r="K40" s="147" t="e">
        <f>VLOOKUP($A40,Free!$C$12:$AC$67,20,FALSE)</f>
        <v>#N/A</v>
      </c>
      <c r="L40" s="147" t="e">
        <f>VLOOKUP($A40,Free!$C$12:$AC$67,21,FALSE)</f>
        <v>#N/A</v>
      </c>
      <c r="M40" s="147" t="e">
        <f>VLOOKUP($A40,Free!$C$12:$AC$67,22,FALSE)</f>
        <v>#N/A</v>
      </c>
      <c r="N40" s="147" t="e">
        <f>VLOOKUP($A40,Free!$C$12:$AC$67,23,FALSE)</f>
        <v>#N/A</v>
      </c>
      <c r="O40" s="155"/>
      <c r="P40" s="149" t="e">
        <f>VLOOKUP($A40,Standard!$C$12:$AF$67,27,FALSE)</f>
        <v>#N/A</v>
      </c>
      <c r="Q40" s="147" t="e">
        <f>VLOOKUP($A40,Standard!$C$12:$AF$67,28,FALSE)</f>
        <v>#N/A</v>
      </c>
      <c r="R40" s="147" t="e">
        <f>VLOOKUP($A40,Standard!$C$12:$AF$67,29,FALSE)</f>
        <v>#N/A</v>
      </c>
      <c r="S40" s="147" t="e">
        <f>VLOOKUP($A40,Standard!$C$12:$AF$67,30,FALSE)</f>
        <v>#N/A</v>
      </c>
      <c r="T40" s="155"/>
      <c r="U40" s="149" t="e">
        <f>VLOOKUP($A40,Air!$C$12:$AC$67,27,FALSE)</f>
        <v>#N/A</v>
      </c>
      <c r="V40" s="147" t="e">
        <f>VLOOKUP($A40,Free!$C$12:$AC$67,18,FALSE)</f>
        <v>#N/A</v>
      </c>
      <c r="W40" s="147" t="e">
        <f>VLOOKUP($A40,Free!$C$12:$AC$67,19,FALSE)</f>
        <v>#N/A</v>
      </c>
      <c r="X40" s="147" t="e">
        <f>VLOOKUP($A40,Free!$C$12:$AC$67,20,FALSE)</f>
        <v>#N/A</v>
      </c>
      <c r="Y40" s="147" t="e">
        <f>VLOOKUP($A40,Free!$C$12:$AC$67,21,FALSE)</f>
        <v>#N/A</v>
      </c>
      <c r="Z40" s="147" t="e">
        <f>VLOOKUP($A40,Free!$C$12:$AC$67,22,FALSE)</f>
        <v>#N/A</v>
      </c>
      <c r="AA40" s="147" t="e">
        <f>VLOOKUP($A40,Free!$C$12:$AC$67,23,FALSE)</f>
        <v>#N/A</v>
      </c>
      <c r="AB40" s="155"/>
      <c r="AC40" s="149" t="e">
        <f>VLOOKUP($A40,Sport!$C$12:$AE$73,27,FALSE)</f>
        <v>#N/A</v>
      </c>
      <c r="AD40" s="147" t="e">
        <f>VLOOKUP($A40,Sport!$C$12:$AF$73,28,FALSE)</f>
        <v>#N/A</v>
      </c>
      <c r="AE40" s="147" t="e">
        <f>VLOOKUP($A40,Sport!$C$12:$AF$73,29,FALSE)</f>
        <v>#N/A</v>
      </c>
      <c r="AF40" s="155"/>
      <c r="AG40" s="149" t="e">
        <f>VLOOKUP($A40,WAir!$C$12:$AA$67,25,FALSE)</f>
        <v>#N/A</v>
      </c>
      <c r="AH40" s="147" t="e">
        <f>VLOOKUP($A40,WAir!$C$12:$AC$67,18,FALSE)</f>
        <v>#N/A</v>
      </c>
      <c r="AI40" s="147" t="e">
        <f>VLOOKUP($A40,WAir!$C$12:$AC$67,19,FALSE)</f>
        <v>#N/A</v>
      </c>
      <c r="AJ40" s="147" t="e">
        <f>VLOOKUP($A40,WAir!$C$12:$AC$67,20,FALSE)</f>
        <v>#N/A</v>
      </c>
      <c r="AK40" s="147" t="e">
        <f>VLOOKUP($A40,WAir!$C$12:$AC$67,21,FALSE)</f>
        <v>#N/A</v>
      </c>
      <c r="AL40" s="155"/>
      <c r="AM40" s="149" t="e">
        <f>VLOOKUP($A40,RapidFire!$C$12:$AE$67,27,FALSE)</f>
        <v>#N/A</v>
      </c>
      <c r="AN40" s="147" t="e">
        <f>VLOOKUP($A40,RapidFire!$C$12:$AE$67,28,FALSE)</f>
        <v>#N/A</v>
      </c>
      <c r="AO40" s="147" t="e">
        <f>VLOOKUP($A40,RapidFire!$C$12:$AE$67,29,FALSE)</f>
        <v>#N/A</v>
      </c>
      <c r="AP40" s="155"/>
      <c r="AQ40" s="149" t="e">
        <f>VLOOKUP($A40,WAir!$C$12:$AA$67,25,FALSE)</f>
        <v>#N/A</v>
      </c>
      <c r="AR40" s="147" t="e">
        <f>VLOOKUP($A40,WAir!$C$12:$AC$67,18,FALSE)</f>
        <v>#N/A</v>
      </c>
      <c r="AS40" s="147" t="e">
        <f>VLOOKUP($A40,WAir!$C$12:$AC$67,19,FALSE)</f>
        <v>#N/A</v>
      </c>
      <c r="AT40" s="147" t="e">
        <f>VLOOKUP($A40,WAir!$C$12:$AC$67,20,FALSE)</f>
        <v>#N/A</v>
      </c>
      <c r="AU40" s="147" t="e">
        <f>VLOOKUP($A40,WAir!$C$12:$AC$67,21,FALSE)</f>
        <v>#N/A</v>
      </c>
      <c r="AV40" s="155"/>
    </row>
    <row r="41" spans="1:48" ht="20.100000000000001" customHeight="1" x14ac:dyDescent="0.25">
      <c r="A41" s="145">
        <v>139</v>
      </c>
      <c r="B41" s="151">
        <f>Name!$E$7</f>
        <v>0</v>
      </c>
      <c r="C41" s="152">
        <f>VLOOKUP($A41,Name!$B$12:$R$67,6,FALSE)</f>
        <v>0</v>
      </c>
      <c r="D41" s="148">
        <f>VLOOKUP($A41,Name!$B$12:$R$67,2,FALSE)</f>
        <v>0</v>
      </c>
      <c r="E41" s="148">
        <f>VLOOKUP($A41,Name!$B$12:$AF$67,3,FALSE)</f>
        <v>0</v>
      </c>
      <c r="F41" s="148">
        <f>VLOOKUP($A41,Name!$B$12:$R$67,9,FALSE)</f>
        <v>0</v>
      </c>
      <c r="G41" s="155"/>
      <c r="H41" s="149" t="e">
        <f>VLOOKUP($A41,Free!$C$12:$AC$67,27,FALSE)</f>
        <v>#N/A</v>
      </c>
      <c r="I41" s="147" t="e">
        <f>VLOOKUP($A41,Free!$C$12:$AC$67,18,FALSE)</f>
        <v>#N/A</v>
      </c>
      <c r="J41" s="147" t="e">
        <f>VLOOKUP($A41,Free!$C$12:$AC$67,19,FALSE)</f>
        <v>#N/A</v>
      </c>
      <c r="K41" s="147" t="e">
        <f>VLOOKUP($A41,Free!$C$12:$AC$67,20,FALSE)</f>
        <v>#N/A</v>
      </c>
      <c r="L41" s="147" t="e">
        <f>VLOOKUP($A41,Free!$C$12:$AC$67,21,FALSE)</f>
        <v>#N/A</v>
      </c>
      <c r="M41" s="147" t="e">
        <f>VLOOKUP($A41,Free!$C$12:$AC$67,22,FALSE)</f>
        <v>#N/A</v>
      </c>
      <c r="N41" s="147" t="e">
        <f>VLOOKUP($A41,Free!$C$12:$AC$67,23,FALSE)</f>
        <v>#N/A</v>
      </c>
      <c r="O41" s="155"/>
      <c r="P41" s="149" t="e">
        <f>VLOOKUP($A41,Standard!$C$12:$AF$67,27,FALSE)</f>
        <v>#N/A</v>
      </c>
      <c r="Q41" s="147" t="e">
        <f>VLOOKUP($A41,Standard!$C$12:$AF$67,28,FALSE)</f>
        <v>#N/A</v>
      </c>
      <c r="R41" s="147" t="e">
        <f>VLOOKUP($A41,Standard!$C$12:$AF$67,29,FALSE)</f>
        <v>#N/A</v>
      </c>
      <c r="S41" s="147" t="e">
        <f>VLOOKUP($A41,Standard!$C$12:$AF$67,30,FALSE)</f>
        <v>#N/A</v>
      </c>
      <c r="T41" s="155"/>
      <c r="U41" s="149" t="e">
        <f>VLOOKUP($A41,Air!$C$12:$AC$67,27,FALSE)</f>
        <v>#N/A</v>
      </c>
      <c r="V41" s="147" t="e">
        <f>VLOOKUP($A41,Free!$C$12:$AC$67,18,FALSE)</f>
        <v>#N/A</v>
      </c>
      <c r="W41" s="147" t="e">
        <f>VLOOKUP($A41,Free!$C$12:$AC$67,19,FALSE)</f>
        <v>#N/A</v>
      </c>
      <c r="X41" s="147" t="e">
        <f>VLOOKUP($A41,Free!$C$12:$AC$67,20,FALSE)</f>
        <v>#N/A</v>
      </c>
      <c r="Y41" s="147" t="e">
        <f>VLOOKUP($A41,Free!$C$12:$AC$67,21,FALSE)</f>
        <v>#N/A</v>
      </c>
      <c r="Z41" s="147" t="e">
        <f>VLOOKUP($A41,Free!$C$12:$AC$67,22,FALSE)</f>
        <v>#N/A</v>
      </c>
      <c r="AA41" s="147" t="e">
        <f>VLOOKUP($A41,Free!$C$12:$AC$67,23,FALSE)</f>
        <v>#N/A</v>
      </c>
      <c r="AB41" s="155"/>
      <c r="AC41" s="149" t="e">
        <f>VLOOKUP($A41,Sport!$C$12:$AE$73,27,FALSE)</f>
        <v>#N/A</v>
      </c>
      <c r="AD41" s="147" t="e">
        <f>VLOOKUP($A41,Sport!$C$12:$AF$73,28,FALSE)</f>
        <v>#N/A</v>
      </c>
      <c r="AE41" s="147" t="e">
        <f>VLOOKUP($A41,Sport!$C$12:$AF$73,29,FALSE)</f>
        <v>#N/A</v>
      </c>
      <c r="AF41" s="155"/>
      <c r="AG41" s="149" t="e">
        <f>VLOOKUP($A41,WAir!$C$12:$AA$67,25,FALSE)</f>
        <v>#N/A</v>
      </c>
      <c r="AH41" s="147" t="e">
        <f>VLOOKUP($A41,WAir!$C$12:$AC$67,18,FALSE)</f>
        <v>#N/A</v>
      </c>
      <c r="AI41" s="147" t="e">
        <f>VLOOKUP($A41,WAir!$C$12:$AC$67,19,FALSE)</f>
        <v>#N/A</v>
      </c>
      <c r="AJ41" s="147" t="e">
        <f>VLOOKUP($A41,WAir!$C$12:$AC$67,20,FALSE)</f>
        <v>#N/A</v>
      </c>
      <c r="AK41" s="147" t="e">
        <f>VLOOKUP($A41,WAir!$C$12:$AC$67,21,FALSE)</f>
        <v>#N/A</v>
      </c>
      <c r="AL41" s="155"/>
      <c r="AM41" s="149" t="e">
        <f>VLOOKUP($A41,RapidFire!$C$12:$AE$67,27,FALSE)</f>
        <v>#N/A</v>
      </c>
      <c r="AN41" s="147" t="e">
        <f>VLOOKUP($A41,RapidFire!$C$12:$AE$67,28,FALSE)</f>
        <v>#N/A</v>
      </c>
      <c r="AO41" s="147" t="e">
        <f>VLOOKUP($A41,RapidFire!$C$12:$AE$67,29,FALSE)</f>
        <v>#N/A</v>
      </c>
      <c r="AP41" s="155"/>
      <c r="AQ41" s="149" t="e">
        <f>VLOOKUP($A41,WAir!$C$12:$AA$67,25,FALSE)</f>
        <v>#N/A</v>
      </c>
      <c r="AR41" s="147" t="e">
        <f>VLOOKUP($A41,WAir!$C$12:$AC$67,18,FALSE)</f>
        <v>#N/A</v>
      </c>
      <c r="AS41" s="147" t="e">
        <f>VLOOKUP($A41,WAir!$C$12:$AC$67,19,FALSE)</f>
        <v>#N/A</v>
      </c>
      <c r="AT41" s="147" t="e">
        <f>VLOOKUP($A41,WAir!$C$12:$AC$67,20,FALSE)</f>
        <v>#N/A</v>
      </c>
      <c r="AU41" s="147" t="e">
        <f>VLOOKUP($A41,WAir!$C$12:$AC$67,21,FALSE)</f>
        <v>#N/A</v>
      </c>
      <c r="AV41" s="155"/>
    </row>
    <row r="42" spans="1:48" ht="20.100000000000001" customHeight="1" x14ac:dyDescent="0.25">
      <c r="A42" s="145">
        <v>140</v>
      </c>
      <c r="B42" s="151">
        <f>Name!$E$7</f>
        <v>0</v>
      </c>
      <c r="C42" s="152">
        <f>VLOOKUP($A42,Name!$B$12:$R$67,6,FALSE)</f>
        <v>0</v>
      </c>
      <c r="D42" s="148">
        <f>VLOOKUP($A42,Name!$B$12:$R$67,2,FALSE)</f>
        <v>0</v>
      </c>
      <c r="E42" s="148">
        <f>VLOOKUP($A42,Name!$B$12:$AF$67,3,FALSE)</f>
        <v>0</v>
      </c>
      <c r="F42" s="148">
        <f>VLOOKUP($A42,Name!$B$12:$R$67,9,FALSE)</f>
        <v>0</v>
      </c>
      <c r="G42" s="155"/>
      <c r="H42" s="149" t="e">
        <f>VLOOKUP($A42,Free!$C$12:$AC$67,27,FALSE)</f>
        <v>#N/A</v>
      </c>
      <c r="I42" s="147" t="e">
        <f>VLOOKUP($A42,Free!$C$12:$AC$67,18,FALSE)</f>
        <v>#N/A</v>
      </c>
      <c r="J42" s="147" t="e">
        <f>VLOOKUP($A42,Free!$C$12:$AC$67,19,FALSE)</f>
        <v>#N/A</v>
      </c>
      <c r="K42" s="147" t="e">
        <f>VLOOKUP($A42,Free!$C$12:$AC$67,20,FALSE)</f>
        <v>#N/A</v>
      </c>
      <c r="L42" s="147" t="e">
        <f>VLOOKUP($A42,Free!$C$12:$AC$67,21,FALSE)</f>
        <v>#N/A</v>
      </c>
      <c r="M42" s="147" t="e">
        <f>VLOOKUP($A42,Free!$C$12:$AC$67,22,FALSE)</f>
        <v>#N/A</v>
      </c>
      <c r="N42" s="147" t="e">
        <f>VLOOKUP($A42,Free!$C$12:$AC$67,23,FALSE)</f>
        <v>#N/A</v>
      </c>
      <c r="O42" s="155"/>
      <c r="P42" s="149" t="e">
        <f>VLOOKUP($A42,Standard!$C$12:$AF$67,27,FALSE)</f>
        <v>#N/A</v>
      </c>
      <c r="Q42" s="147" t="e">
        <f>VLOOKUP($A42,Standard!$C$12:$AF$67,28,FALSE)</f>
        <v>#N/A</v>
      </c>
      <c r="R42" s="147" t="e">
        <f>VLOOKUP($A42,Standard!$C$12:$AF$67,29,FALSE)</f>
        <v>#N/A</v>
      </c>
      <c r="S42" s="147" t="e">
        <f>VLOOKUP($A42,Standard!$C$12:$AF$67,30,FALSE)</f>
        <v>#N/A</v>
      </c>
      <c r="T42" s="155"/>
      <c r="U42" s="149" t="e">
        <f>VLOOKUP($A42,Air!$C$12:$AC$67,27,FALSE)</f>
        <v>#N/A</v>
      </c>
      <c r="V42" s="147" t="e">
        <f>VLOOKUP($A42,Free!$C$12:$AC$67,18,FALSE)</f>
        <v>#N/A</v>
      </c>
      <c r="W42" s="147" t="e">
        <f>VLOOKUP($A42,Free!$C$12:$AC$67,19,FALSE)</f>
        <v>#N/A</v>
      </c>
      <c r="X42" s="147" t="e">
        <f>VLOOKUP($A42,Free!$C$12:$AC$67,20,FALSE)</f>
        <v>#N/A</v>
      </c>
      <c r="Y42" s="147" t="e">
        <f>VLOOKUP($A42,Free!$C$12:$AC$67,21,FALSE)</f>
        <v>#N/A</v>
      </c>
      <c r="Z42" s="147" t="e">
        <f>VLOOKUP($A42,Free!$C$12:$AC$67,22,FALSE)</f>
        <v>#N/A</v>
      </c>
      <c r="AA42" s="147" t="e">
        <f>VLOOKUP($A42,Free!$C$12:$AC$67,23,FALSE)</f>
        <v>#N/A</v>
      </c>
      <c r="AB42" s="155"/>
      <c r="AC42" s="149" t="e">
        <f>VLOOKUP($A42,Sport!$C$12:$AE$73,27,FALSE)</f>
        <v>#N/A</v>
      </c>
      <c r="AD42" s="147" t="e">
        <f>VLOOKUP($A42,Sport!$C$12:$AF$73,28,FALSE)</f>
        <v>#N/A</v>
      </c>
      <c r="AE42" s="147" t="e">
        <f>VLOOKUP($A42,Sport!$C$12:$AF$73,29,FALSE)</f>
        <v>#N/A</v>
      </c>
      <c r="AF42" s="155"/>
      <c r="AG42" s="149" t="e">
        <f>VLOOKUP($A42,WAir!$C$12:$AA$67,25,FALSE)</f>
        <v>#N/A</v>
      </c>
      <c r="AH42" s="147" t="e">
        <f>VLOOKUP($A42,WAir!$C$12:$AC$67,18,FALSE)</f>
        <v>#N/A</v>
      </c>
      <c r="AI42" s="147" t="e">
        <f>VLOOKUP($A42,WAir!$C$12:$AC$67,19,FALSE)</f>
        <v>#N/A</v>
      </c>
      <c r="AJ42" s="147" t="e">
        <f>VLOOKUP($A42,WAir!$C$12:$AC$67,20,FALSE)</f>
        <v>#N/A</v>
      </c>
      <c r="AK42" s="147" t="e">
        <f>VLOOKUP($A42,WAir!$C$12:$AC$67,21,FALSE)</f>
        <v>#N/A</v>
      </c>
      <c r="AL42" s="155"/>
      <c r="AM42" s="149" t="e">
        <f>VLOOKUP($A42,RapidFire!$C$12:$AE$67,27,FALSE)</f>
        <v>#N/A</v>
      </c>
      <c r="AN42" s="147" t="e">
        <f>VLOOKUP($A42,RapidFire!$C$12:$AE$67,28,FALSE)</f>
        <v>#N/A</v>
      </c>
      <c r="AO42" s="147" t="e">
        <f>VLOOKUP($A42,RapidFire!$C$12:$AE$67,29,FALSE)</f>
        <v>#N/A</v>
      </c>
      <c r="AP42" s="155"/>
      <c r="AQ42" s="149" t="e">
        <f>VLOOKUP($A42,WAir!$C$12:$AA$67,25,FALSE)</f>
        <v>#N/A</v>
      </c>
      <c r="AR42" s="147" t="e">
        <f>VLOOKUP($A42,WAir!$C$12:$AC$67,18,FALSE)</f>
        <v>#N/A</v>
      </c>
      <c r="AS42" s="147" t="e">
        <f>VLOOKUP($A42,WAir!$C$12:$AC$67,19,FALSE)</f>
        <v>#N/A</v>
      </c>
      <c r="AT42" s="147" t="e">
        <f>VLOOKUP($A42,WAir!$C$12:$AC$67,20,FALSE)</f>
        <v>#N/A</v>
      </c>
      <c r="AU42" s="147" t="e">
        <f>VLOOKUP($A42,WAir!$C$12:$AC$67,21,FALSE)</f>
        <v>#N/A</v>
      </c>
      <c r="AV42" s="155"/>
    </row>
    <row r="43" spans="1:48" ht="20.100000000000001" customHeight="1" x14ac:dyDescent="0.25">
      <c r="A43" s="145">
        <v>141</v>
      </c>
      <c r="B43" s="151">
        <f>Name!$E$7</f>
        <v>0</v>
      </c>
      <c r="C43" s="152">
        <f>VLOOKUP($A43,Name!$B$12:$R$67,6,FALSE)</f>
        <v>0</v>
      </c>
      <c r="D43" s="148">
        <f>VLOOKUP($A43,Name!$B$12:$R$67,2,FALSE)</f>
        <v>0</v>
      </c>
      <c r="E43" s="148">
        <f>VLOOKUP($A43,Name!$B$12:$AF$67,3,FALSE)</f>
        <v>0</v>
      </c>
      <c r="F43" s="148">
        <f>VLOOKUP($A43,Name!$B$12:$R$67,9,FALSE)</f>
        <v>0</v>
      </c>
      <c r="G43" s="155"/>
      <c r="H43" s="149" t="e">
        <f>VLOOKUP($A43,Free!$C$12:$AC$67,27,FALSE)</f>
        <v>#N/A</v>
      </c>
      <c r="I43" s="147" t="e">
        <f>VLOOKUP($A43,Free!$C$12:$AC$67,18,FALSE)</f>
        <v>#N/A</v>
      </c>
      <c r="J43" s="147" t="e">
        <f>VLOOKUP($A43,Free!$C$12:$AC$67,19,FALSE)</f>
        <v>#N/A</v>
      </c>
      <c r="K43" s="147" t="e">
        <f>VLOOKUP($A43,Free!$C$12:$AC$67,20,FALSE)</f>
        <v>#N/A</v>
      </c>
      <c r="L43" s="147" t="e">
        <f>VLOOKUP($A43,Free!$C$12:$AC$67,21,FALSE)</f>
        <v>#N/A</v>
      </c>
      <c r="M43" s="147" t="e">
        <f>VLOOKUP($A43,Free!$C$12:$AC$67,22,FALSE)</f>
        <v>#N/A</v>
      </c>
      <c r="N43" s="147" t="e">
        <f>VLOOKUP($A43,Free!$C$12:$AC$67,23,FALSE)</f>
        <v>#N/A</v>
      </c>
      <c r="O43" s="155"/>
      <c r="P43" s="149" t="e">
        <f>VLOOKUP($A43,Standard!$C$12:$AF$67,27,FALSE)</f>
        <v>#N/A</v>
      </c>
      <c r="Q43" s="147" t="e">
        <f>VLOOKUP($A43,Standard!$C$12:$AF$67,28,FALSE)</f>
        <v>#N/A</v>
      </c>
      <c r="R43" s="147" t="e">
        <f>VLOOKUP($A43,Standard!$C$12:$AF$67,29,FALSE)</f>
        <v>#N/A</v>
      </c>
      <c r="S43" s="147" t="e">
        <f>VLOOKUP($A43,Standard!$C$12:$AF$67,30,FALSE)</f>
        <v>#N/A</v>
      </c>
      <c r="T43" s="155"/>
      <c r="U43" s="149" t="e">
        <f>VLOOKUP($A43,Air!$C$12:$AC$67,27,FALSE)</f>
        <v>#N/A</v>
      </c>
      <c r="V43" s="147" t="e">
        <f>VLOOKUP($A43,Free!$C$12:$AC$67,18,FALSE)</f>
        <v>#N/A</v>
      </c>
      <c r="W43" s="147" t="e">
        <f>VLOOKUP($A43,Free!$C$12:$AC$67,19,FALSE)</f>
        <v>#N/A</v>
      </c>
      <c r="X43" s="147" t="e">
        <f>VLOOKUP($A43,Free!$C$12:$AC$67,20,FALSE)</f>
        <v>#N/A</v>
      </c>
      <c r="Y43" s="147" t="e">
        <f>VLOOKUP($A43,Free!$C$12:$AC$67,21,FALSE)</f>
        <v>#N/A</v>
      </c>
      <c r="Z43" s="147" t="e">
        <f>VLOOKUP($A43,Free!$C$12:$AC$67,22,FALSE)</f>
        <v>#N/A</v>
      </c>
      <c r="AA43" s="147" t="e">
        <f>VLOOKUP($A43,Free!$C$12:$AC$67,23,FALSE)</f>
        <v>#N/A</v>
      </c>
      <c r="AB43" s="155"/>
      <c r="AC43" s="149" t="e">
        <f>VLOOKUP($A43,Sport!$C$12:$AE$73,27,FALSE)</f>
        <v>#N/A</v>
      </c>
      <c r="AD43" s="147" t="e">
        <f>VLOOKUP($A43,Sport!$C$12:$AF$73,28,FALSE)</f>
        <v>#N/A</v>
      </c>
      <c r="AE43" s="147" t="e">
        <f>VLOOKUP($A43,Sport!$C$12:$AF$73,29,FALSE)</f>
        <v>#N/A</v>
      </c>
      <c r="AF43" s="155"/>
      <c r="AG43" s="149" t="e">
        <f>VLOOKUP($A43,WAir!$C$12:$AA$67,25,FALSE)</f>
        <v>#N/A</v>
      </c>
      <c r="AH43" s="147" t="e">
        <f>VLOOKUP($A43,WAir!$C$12:$AC$67,18,FALSE)</f>
        <v>#N/A</v>
      </c>
      <c r="AI43" s="147" t="e">
        <f>VLOOKUP($A43,WAir!$C$12:$AC$67,19,FALSE)</f>
        <v>#N/A</v>
      </c>
      <c r="AJ43" s="147" t="e">
        <f>VLOOKUP($A43,WAir!$C$12:$AC$67,20,FALSE)</f>
        <v>#N/A</v>
      </c>
      <c r="AK43" s="147" t="e">
        <f>VLOOKUP($A43,WAir!$C$12:$AC$67,21,FALSE)</f>
        <v>#N/A</v>
      </c>
      <c r="AL43" s="155"/>
      <c r="AM43" s="149" t="e">
        <f>VLOOKUP($A43,RapidFire!$C$12:$AE$67,27,FALSE)</f>
        <v>#N/A</v>
      </c>
      <c r="AN43" s="147" t="e">
        <f>VLOOKUP($A43,RapidFire!$C$12:$AE$67,28,FALSE)</f>
        <v>#N/A</v>
      </c>
      <c r="AO43" s="147" t="e">
        <f>VLOOKUP($A43,RapidFire!$C$12:$AE$67,29,FALSE)</f>
        <v>#N/A</v>
      </c>
      <c r="AP43" s="155"/>
      <c r="AQ43" s="149" t="e">
        <f>VLOOKUP($A43,WAir!$C$12:$AA$67,25,FALSE)</f>
        <v>#N/A</v>
      </c>
      <c r="AR43" s="147" t="e">
        <f>VLOOKUP($A43,WAir!$C$12:$AC$67,18,FALSE)</f>
        <v>#N/A</v>
      </c>
      <c r="AS43" s="147" t="e">
        <f>VLOOKUP($A43,WAir!$C$12:$AC$67,19,FALSE)</f>
        <v>#N/A</v>
      </c>
      <c r="AT43" s="147" t="e">
        <f>VLOOKUP($A43,WAir!$C$12:$AC$67,20,FALSE)</f>
        <v>#N/A</v>
      </c>
      <c r="AU43" s="147" t="e">
        <f>VLOOKUP($A43,WAir!$C$12:$AC$67,21,FALSE)</f>
        <v>#N/A</v>
      </c>
      <c r="AV43" s="155"/>
    </row>
    <row r="44" spans="1:48" ht="20.100000000000001" customHeight="1" x14ac:dyDescent="0.25">
      <c r="A44" s="145">
        <v>142</v>
      </c>
      <c r="B44" s="151">
        <f>Name!$E$7</f>
        <v>0</v>
      </c>
      <c r="C44" s="152">
        <f>VLOOKUP($A44,Name!$B$12:$R$67,6,FALSE)</f>
        <v>0</v>
      </c>
      <c r="D44" s="148">
        <f>VLOOKUP($A44,Name!$B$12:$R$67,2,FALSE)</f>
        <v>0</v>
      </c>
      <c r="E44" s="148">
        <f>VLOOKUP($A44,Name!$B$12:$AF$67,3,FALSE)</f>
        <v>0</v>
      </c>
      <c r="F44" s="148">
        <f>VLOOKUP($A44,Name!$B$12:$R$67,9,FALSE)</f>
        <v>0</v>
      </c>
      <c r="G44" s="155"/>
      <c r="H44" s="149" t="e">
        <f>VLOOKUP($A44,Free!$C$12:$AC$67,27,FALSE)</f>
        <v>#N/A</v>
      </c>
      <c r="I44" s="147" t="e">
        <f>VLOOKUP($A44,Free!$C$12:$AC$67,18,FALSE)</f>
        <v>#N/A</v>
      </c>
      <c r="J44" s="147" t="e">
        <f>VLOOKUP($A44,Free!$C$12:$AC$67,19,FALSE)</f>
        <v>#N/A</v>
      </c>
      <c r="K44" s="147" t="e">
        <f>VLOOKUP($A44,Free!$C$12:$AC$67,20,FALSE)</f>
        <v>#N/A</v>
      </c>
      <c r="L44" s="147" t="e">
        <f>VLOOKUP($A44,Free!$C$12:$AC$67,21,FALSE)</f>
        <v>#N/A</v>
      </c>
      <c r="M44" s="147" t="e">
        <f>VLOOKUP($A44,Free!$C$12:$AC$67,22,FALSE)</f>
        <v>#N/A</v>
      </c>
      <c r="N44" s="147" t="e">
        <f>VLOOKUP($A44,Free!$C$12:$AC$67,23,FALSE)</f>
        <v>#N/A</v>
      </c>
      <c r="O44" s="155"/>
      <c r="P44" s="149" t="e">
        <f>VLOOKUP($A44,Standard!$C$12:$AF$67,27,FALSE)</f>
        <v>#N/A</v>
      </c>
      <c r="Q44" s="147" t="e">
        <f>VLOOKUP($A44,Standard!$C$12:$AF$67,28,FALSE)</f>
        <v>#N/A</v>
      </c>
      <c r="R44" s="147" t="e">
        <f>VLOOKUP($A44,Standard!$C$12:$AF$67,29,FALSE)</f>
        <v>#N/A</v>
      </c>
      <c r="S44" s="147" t="e">
        <f>VLOOKUP($A44,Standard!$C$12:$AF$67,30,FALSE)</f>
        <v>#N/A</v>
      </c>
      <c r="T44" s="155"/>
      <c r="U44" s="149" t="e">
        <f>VLOOKUP($A44,Air!$C$12:$AC$67,27,FALSE)</f>
        <v>#N/A</v>
      </c>
      <c r="V44" s="147" t="e">
        <f>VLOOKUP($A44,Free!$C$12:$AC$67,18,FALSE)</f>
        <v>#N/A</v>
      </c>
      <c r="W44" s="147" t="e">
        <f>VLOOKUP($A44,Free!$C$12:$AC$67,19,FALSE)</f>
        <v>#N/A</v>
      </c>
      <c r="X44" s="147" t="e">
        <f>VLOOKUP($A44,Free!$C$12:$AC$67,20,FALSE)</f>
        <v>#N/A</v>
      </c>
      <c r="Y44" s="147" t="e">
        <f>VLOOKUP($A44,Free!$C$12:$AC$67,21,FALSE)</f>
        <v>#N/A</v>
      </c>
      <c r="Z44" s="147" t="e">
        <f>VLOOKUP($A44,Free!$C$12:$AC$67,22,FALSE)</f>
        <v>#N/A</v>
      </c>
      <c r="AA44" s="147" t="e">
        <f>VLOOKUP($A44,Free!$C$12:$AC$67,23,FALSE)</f>
        <v>#N/A</v>
      </c>
      <c r="AB44" s="155"/>
      <c r="AC44" s="149" t="e">
        <f>VLOOKUP($A44,Sport!$C$12:$AE$73,27,FALSE)</f>
        <v>#N/A</v>
      </c>
      <c r="AD44" s="147" t="e">
        <f>VLOOKUP($A44,Sport!$C$12:$AF$73,28,FALSE)</f>
        <v>#N/A</v>
      </c>
      <c r="AE44" s="147" t="e">
        <f>VLOOKUP($A44,Sport!$C$12:$AF$73,29,FALSE)</f>
        <v>#N/A</v>
      </c>
      <c r="AF44" s="155"/>
      <c r="AG44" s="149" t="e">
        <f>VLOOKUP($A44,WAir!$C$12:$AA$67,25,FALSE)</f>
        <v>#N/A</v>
      </c>
      <c r="AH44" s="147" t="e">
        <f>VLOOKUP($A44,WAir!$C$12:$AC$67,18,FALSE)</f>
        <v>#N/A</v>
      </c>
      <c r="AI44" s="147" t="e">
        <f>VLOOKUP($A44,WAir!$C$12:$AC$67,19,FALSE)</f>
        <v>#N/A</v>
      </c>
      <c r="AJ44" s="147" t="e">
        <f>VLOOKUP($A44,WAir!$C$12:$AC$67,20,FALSE)</f>
        <v>#N/A</v>
      </c>
      <c r="AK44" s="147" t="e">
        <f>VLOOKUP($A44,WAir!$C$12:$AC$67,21,FALSE)</f>
        <v>#N/A</v>
      </c>
      <c r="AL44" s="155"/>
      <c r="AM44" s="149" t="e">
        <f>VLOOKUP($A44,RapidFire!$C$12:$AE$67,27,FALSE)</f>
        <v>#N/A</v>
      </c>
      <c r="AN44" s="147" t="e">
        <f>VLOOKUP($A44,RapidFire!$C$12:$AE$67,28,FALSE)</f>
        <v>#N/A</v>
      </c>
      <c r="AO44" s="147" t="e">
        <f>VLOOKUP($A44,RapidFire!$C$12:$AE$67,29,FALSE)</f>
        <v>#N/A</v>
      </c>
      <c r="AP44" s="155"/>
      <c r="AQ44" s="149" t="e">
        <f>VLOOKUP($A44,WAir!$C$12:$AA$67,25,FALSE)</f>
        <v>#N/A</v>
      </c>
      <c r="AR44" s="147" t="e">
        <f>VLOOKUP($A44,WAir!$C$12:$AC$67,18,FALSE)</f>
        <v>#N/A</v>
      </c>
      <c r="AS44" s="147" t="e">
        <f>VLOOKUP($A44,WAir!$C$12:$AC$67,19,FALSE)</f>
        <v>#N/A</v>
      </c>
      <c r="AT44" s="147" t="e">
        <f>VLOOKUP($A44,WAir!$C$12:$AC$67,20,FALSE)</f>
        <v>#N/A</v>
      </c>
      <c r="AU44" s="147" t="e">
        <f>VLOOKUP($A44,WAir!$C$12:$AC$67,21,FALSE)</f>
        <v>#N/A</v>
      </c>
      <c r="AV44" s="155"/>
    </row>
    <row r="45" spans="1:48" ht="20.100000000000001" customHeight="1" x14ac:dyDescent="0.25">
      <c r="A45" s="145">
        <v>143</v>
      </c>
      <c r="B45" s="151">
        <f>Name!$E$7</f>
        <v>0</v>
      </c>
      <c r="C45" s="152">
        <f>VLOOKUP($A45,Name!$B$12:$R$67,6,FALSE)</f>
        <v>0</v>
      </c>
      <c r="D45" s="148">
        <f>VLOOKUP($A45,Name!$B$12:$R$67,2,FALSE)</f>
        <v>0</v>
      </c>
      <c r="E45" s="148">
        <f>VLOOKUP($A45,Name!$B$12:$AF$67,3,FALSE)</f>
        <v>0</v>
      </c>
      <c r="F45" s="148">
        <f>VLOOKUP($A45,Name!$B$12:$R$67,9,FALSE)</f>
        <v>0</v>
      </c>
      <c r="G45" s="155"/>
      <c r="H45" s="149" t="e">
        <f>VLOOKUP($A45,Free!$C$12:$AC$67,27,FALSE)</f>
        <v>#N/A</v>
      </c>
      <c r="I45" s="147" t="e">
        <f>VLOOKUP($A45,Free!$C$12:$AC$67,18,FALSE)</f>
        <v>#N/A</v>
      </c>
      <c r="J45" s="147" t="e">
        <f>VLOOKUP($A45,Free!$C$12:$AC$67,19,FALSE)</f>
        <v>#N/A</v>
      </c>
      <c r="K45" s="147" t="e">
        <f>VLOOKUP($A45,Free!$C$12:$AC$67,20,FALSE)</f>
        <v>#N/A</v>
      </c>
      <c r="L45" s="147" t="e">
        <f>VLOOKUP($A45,Free!$C$12:$AC$67,21,FALSE)</f>
        <v>#N/A</v>
      </c>
      <c r="M45" s="147" t="e">
        <f>VLOOKUP($A45,Free!$C$12:$AC$67,22,FALSE)</f>
        <v>#N/A</v>
      </c>
      <c r="N45" s="147" t="e">
        <f>VLOOKUP($A45,Free!$C$12:$AC$67,23,FALSE)</f>
        <v>#N/A</v>
      </c>
      <c r="O45" s="155"/>
      <c r="P45" s="149" t="e">
        <f>VLOOKUP($A45,Standard!$C$12:$AF$67,27,FALSE)</f>
        <v>#N/A</v>
      </c>
      <c r="Q45" s="147" t="e">
        <f>VLOOKUP($A45,Standard!$C$12:$AF$67,28,FALSE)</f>
        <v>#N/A</v>
      </c>
      <c r="R45" s="147" t="e">
        <f>VLOOKUP($A45,Standard!$C$12:$AF$67,29,FALSE)</f>
        <v>#N/A</v>
      </c>
      <c r="S45" s="147" t="e">
        <f>VLOOKUP($A45,Standard!$C$12:$AF$67,30,FALSE)</f>
        <v>#N/A</v>
      </c>
      <c r="T45" s="155"/>
      <c r="U45" s="149" t="e">
        <f>VLOOKUP($A45,Air!$C$12:$AC$67,27,FALSE)</f>
        <v>#N/A</v>
      </c>
      <c r="V45" s="147" t="e">
        <f>VLOOKUP($A45,Free!$C$12:$AC$67,18,FALSE)</f>
        <v>#N/A</v>
      </c>
      <c r="W45" s="147" t="e">
        <f>VLOOKUP($A45,Free!$C$12:$AC$67,19,FALSE)</f>
        <v>#N/A</v>
      </c>
      <c r="X45" s="147" t="e">
        <f>VLOOKUP($A45,Free!$C$12:$AC$67,20,FALSE)</f>
        <v>#N/A</v>
      </c>
      <c r="Y45" s="147" t="e">
        <f>VLOOKUP($A45,Free!$C$12:$AC$67,21,FALSE)</f>
        <v>#N/A</v>
      </c>
      <c r="Z45" s="147" t="e">
        <f>VLOOKUP($A45,Free!$C$12:$AC$67,22,FALSE)</f>
        <v>#N/A</v>
      </c>
      <c r="AA45" s="147" t="e">
        <f>VLOOKUP($A45,Free!$C$12:$AC$67,23,FALSE)</f>
        <v>#N/A</v>
      </c>
      <c r="AB45" s="155"/>
      <c r="AC45" s="149" t="e">
        <f>VLOOKUP($A45,Sport!$C$12:$AE$73,27,FALSE)</f>
        <v>#N/A</v>
      </c>
      <c r="AD45" s="147" t="e">
        <f>VLOOKUP($A45,Sport!$C$12:$AF$73,28,FALSE)</f>
        <v>#N/A</v>
      </c>
      <c r="AE45" s="147" t="e">
        <f>VLOOKUP($A45,Sport!$C$12:$AF$73,29,FALSE)</f>
        <v>#N/A</v>
      </c>
      <c r="AF45" s="155"/>
      <c r="AG45" s="149" t="e">
        <f>VLOOKUP($A45,WAir!$C$12:$AA$67,25,FALSE)</f>
        <v>#N/A</v>
      </c>
      <c r="AH45" s="147" t="e">
        <f>VLOOKUP($A45,WAir!$C$12:$AC$67,18,FALSE)</f>
        <v>#N/A</v>
      </c>
      <c r="AI45" s="147" t="e">
        <f>VLOOKUP($A45,WAir!$C$12:$AC$67,19,FALSE)</f>
        <v>#N/A</v>
      </c>
      <c r="AJ45" s="147" t="e">
        <f>VLOOKUP($A45,WAir!$C$12:$AC$67,20,FALSE)</f>
        <v>#N/A</v>
      </c>
      <c r="AK45" s="147" t="e">
        <f>VLOOKUP($A45,WAir!$C$12:$AC$67,21,FALSE)</f>
        <v>#N/A</v>
      </c>
      <c r="AL45" s="155"/>
      <c r="AM45" s="149" t="e">
        <f>VLOOKUP($A45,RapidFire!$C$12:$AE$67,27,FALSE)</f>
        <v>#N/A</v>
      </c>
      <c r="AN45" s="147" t="e">
        <f>VLOOKUP($A45,RapidFire!$C$12:$AE$67,28,FALSE)</f>
        <v>#N/A</v>
      </c>
      <c r="AO45" s="147" t="e">
        <f>VLOOKUP($A45,RapidFire!$C$12:$AE$67,29,FALSE)</f>
        <v>#N/A</v>
      </c>
      <c r="AP45" s="155"/>
      <c r="AQ45" s="149" t="e">
        <f>VLOOKUP($A45,WAir!$C$12:$AA$67,25,FALSE)</f>
        <v>#N/A</v>
      </c>
      <c r="AR45" s="147" t="e">
        <f>VLOOKUP($A45,WAir!$C$12:$AC$67,18,FALSE)</f>
        <v>#N/A</v>
      </c>
      <c r="AS45" s="147" t="e">
        <f>VLOOKUP($A45,WAir!$C$12:$AC$67,19,FALSE)</f>
        <v>#N/A</v>
      </c>
      <c r="AT45" s="147" t="e">
        <f>VLOOKUP($A45,WAir!$C$12:$AC$67,20,FALSE)</f>
        <v>#N/A</v>
      </c>
      <c r="AU45" s="147" t="e">
        <f>VLOOKUP($A45,WAir!$C$12:$AC$67,21,FALSE)</f>
        <v>#N/A</v>
      </c>
      <c r="AV45" s="155"/>
    </row>
    <row r="46" spans="1:48" ht="20.100000000000001" customHeight="1" x14ac:dyDescent="0.25">
      <c r="A46" s="145">
        <v>144</v>
      </c>
      <c r="B46" s="151">
        <f>Name!$E$7</f>
        <v>0</v>
      </c>
      <c r="C46" s="152">
        <f>VLOOKUP($A46,Name!$B$12:$R$67,6,FALSE)</f>
        <v>0</v>
      </c>
      <c r="D46" s="148">
        <f>VLOOKUP($A46,Name!$B$12:$R$67,2,FALSE)</f>
        <v>0</v>
      </c>
      <c r="E46" s="148">
        <f>VLOOKUP($A46,Name!$B$12:$AF$67,3,FALSE)</f>
        <v>0</v>
      </c>
      <c r="F46" s="148">
        <f>VLOOKUP($A46,Name!$B$12:$R$67,9,FALSE)</f>
        <v>0</v>
      </c>
      <c r="G46" s="155"/>
      <c r="H46" s="149" t="e">
        <f>VLOOKUP($A46,Free!$C$12:$AC$67,27,FALSE)</f>
        <v>#N/A</v>
      </c>
      <c r="I46" s="147" t="e">
        <f>VLOOKUP($A46,Free!$C$12:$AC$67,18,FALSE)</f>
        <v>#N/A</v>
      </c>
      <c r="J46" s="147" t="e">
        <f>VLOOKUP($A46,Free!$C$12:$AC$67,19,FALSE)</f>
        <v>#N/A</v>
      </c>
      <c r="K46" s="147" t="e">
        <f>VLOOKUP($A46,Free!$C$12:$AC$67,20,FALSE)</f>
        <v>#N/A</v>
      </c>
      <c r="L46" s="147" t="e">
        <f>VLOOKUP($A46,Free!$C$12:$AC$67,21,FALSE)</f>
        <v>#N/A</v>
      </c>
      <c r="M46" s="147" t="e">
        <f>VLOOKUP($A46,Free!$C$12:$AC$67,22,FALSE)</f>
        <v>#N/A</v>
      </c>
      <c r="N46" s="147" t="e">
        <f>VLOOKUP($A46,Free!$C$12:$AC$67,23,FALSE)</f>
        <v>#N/A</v>
      </c>
      <c r="O46" s="155"/>
      <c r="P46" s="149" t="e">
        <f>VLOOKUP($A46,Standard!$C$12:$AF$67,27,FALSE)</f>
        <v>#N/A</v>
      </c>
      <c r="Q46" s="147" t="e">
        <f>VLOOKUP($A46,Standard!$C$12:$AF$67,28,FALSE)</f>
        <v>#N/A</v>
      </c>
      <c r="R46" s="147" t="e">
        <f>VLOOKUP($A46,Standard!$C$12:$AF$67,29,FALSE)</f>
        <v>#N/A</v>
      </c>
      <c r="S46" s="147" t="e">
        <f>VLOOKUP($A46,Standard!$C$12:$AF$67,30,FALSE)</f>
        <v>#N/A</v>
      </c>
      <c r="T46" s="155"/>
      <c r="U46" s="149" t="e">
        <f>VLOOKUP($A46,Air!$C$12:$AC$67,27,FALSE)</f>
        <v>#N/A</v>
      </c>
      <c r="V46" s="147" t="e">
        <f>VLOOKUP($A46,Free!$C$12:$AC$67,18,FALSE)</f>
        <v>#N/A</v>
      </c>
      <c r="W46" s="147" t="e">
        <f>VLOOKUP($A46,Free!$C$12:$AC$67,19,FALSE)</f>
        <v>#N/A</v>
      </c>
      <c r="X46" s="147" t="e">
        <f>VLOOKUP($A46,Free!$C$12:$AC$67,20,FALSE)</f>
        <v>#N/A</v>
      </c>
      <c r="Y46" s="147" t="e">
        <f>VLOOKUP($A46,Free!$C$12:$AC$67,21,FALSE)</f>
        <v>#N/A</v>
      </c>
      <c r="Z46" s="147" t="e">
        <f>VLOOKUP($A46,Free!$C$12:$AC$67,22,FALSE)</f>
        <v>#N/A</v>
      </c>
      <c r="AA46" s="147" t="e">
        <f>VLOOKUP($A46,Free!$C$12:$AC$67,23,FALSE)</f>
        <v>#N/A</v>
      </c>
      <c r="AB46" s="155"/>
      <c r="AC46" s="149" t="e">
        <f>VLOOKUP($A46,Sport!$C$12:$AE$73,27,FALSE)</f>
        <v>#N/A</v>
      </c>
      <c r="AD46" s="147" t="e">
        <f>VLOOKUP($A46,Sport!$C$12:$AF$73,28,FALSE)</f>
        <v>#N/A</v>
      </c>
      <c r="AE46" s="147" t="e">
        <f>VLOOKUP($A46,Sport!$C$12:$AF$73,29,FALSE)</f>
        <v>#N/A</v>
      </c>
      <c r="AF46" s="155"/>
      <c r="AG46" s="149" t="e">
        <f>VLOOKUP($A46,WAir!$C$12:$AA$67,25,FALSE)</f>
        <v>#N/A</v>
      </c>
      <c r="AH46" s="147" t="e">
        <f>VLOOKUP($A46,WAir!$C$12:$AC$67,18,FALSE)</f>
        <v>#N/A</v>
      </c>
      <c r="AI46" s="147" t="e">
        <f>VLOOKUP($A46,WAir!$C$12:$AC$67,19,FALSE)</f>
        <v>#N/A</v>
      </c>
      <c r="AJ46" s="147" t="e">
        <f>VLOOKUP($A46,WAir!$C$12:$AC$67,20,FALSE)</f>
        <v>#N/A</v>
      </c>
      <c r="AK46" s="147" t="e">
        <f>VLOOKUP($A46,WAir!$C$12:$AC$67,21,FALSE)</f>
        <v>#N/A</v>
      </c>
      <c r="AL46" s="155"/>
      <c r="AM46" s="149" t="e">
        <f>VLOOKUP($A46,RapidFire!$C$12:$AE$67,27,FALSE)</f>
        <v>#N/A</v>
      </c>
      <c r="AN46" s="147" t="e">
        <f>VLOOKUP($A46,RapidFire!$C$12:$AE$67,28,FALSE)</f>
        <v>#N/A</v>
      </c>
      <c r="AO46" s="147" t="e">
        <f>VLOOKUP($A46,RapidFire!$C$12:$AE$67,29,FALSE)</f>
        <v>#N/A</v>
      </c>
      <c r="AP46" s="155"/>
      <c r="AQ46" s="149" t="e">
        <f>VLOOKUP($A46,WAir!$C$12:$AA$67,25,FALSE)</f>
        <v>#N/A</v>
      </c>
      <c r="AR46" s="147" t="e">
        <f>VLOOKUP($A46,WAir!$C$12:$AC$67,18,FALSE)</f>
        <v>#N/A</v>
      </c>
      <c r="AS46" s="147" t="e">
        <f>VLOOKUP($A46,WAir!$C$12:$AC$67,19,FALSE)</f>
        <v>#N/A</v>
      </c>
      <c r="AT46" s="147" t="e">
        <f>VLOOKUP($A46,WAir!$C$12:$AC$67,20,FALSE)</f>
        <v>#N/A</v>
      </c>
      <c r="AU46" s="147" t="e">
        <f>VLOOKUP($A46,WAir!$C$12:$AC$67,21,FALSE)</f>
        <v>#N/A</v>
      </c>
      <c r="AV46" s="155"/>
    </row>
    <row r="47" spans="1:48" ht="20.100000000000001" customHeight="1" x14ac:dyDescent="0.25">
      <c r="A47" s="145">
        <v>145</v>
      </c>
      <c r="B47" s="151">
        <f>Name!$E$7</f>
        <v>0</v>
      </c>
      <c r="C47" s="152">
        <f>VLOOKUP($A47,Name!$B$12:$R$67,6,FALSE)</f>
        <v>0</v>
      </c>
      <c r="D47" s="148">
        <f>VLOOKUP($A47,Name!$B$12:$R$67,2,FALSE)</f>
        <v>0</v>
      </c>
      <c r="E47" s="148">
        <f>VLOOKUP($A47,Name!$B$12:$AF$67,3,FALSE)</f>
        <v>0</v>
      </c>
      <c r="F47" s="148">
        <f>VLOOKUP($A47,Name!$B$12:$R$67,9,FALSE)</f>
        <v>0</v>
      </c>
      <c r="G47" s="155"/>
      <c r="H47" s="149" t="e">
        <f>VLOOKUP($A47,Free!$C$12:$AC$67,27,FALSE)</f>
        <v>#N/A</v>
      </c>
      <c r="I47" s="147" t="e">
        <f>VLOOKUP($A47,Free!$C$12:$AC$67,18,FALSE)</f>
        <v>#N/A</v>
      </c>
      <c r="J47" s="147" t="e">
        <f>VLOOKUP($A47,Free!$C$12:$AC$67,19,FALSE)</f>
        <v>#N/A</v>
      </c>
      <c r="K47" s="147" t="e">
        <f>VLOOKUP($A47,Free!$C$12:$AC$67,20,FALSE)</f>
        <v>#N/A</v>
      </c>
      <c r="L47" s="147" t="e">
        <f>VLOOKUP($A47,Free!$C$12:$AC$67,21,FALSE)</f>
        <v>#N/A</v>
      </c>
      <c r="M47" s="147" t="e">
        <f>VLOOKUP($A47,Free!$C$12:$AC$67,22,FALSE)</f>
        <v>#N/A</v>
      </c>
      <c r="N47" s="147" t="e">
        <f>VLOOKUP($A47,Free!$C$12:$AC$67,23,FALSE)</f>
        <v>#N/A</v>
      </c>
      <c r="O47" s="155"/>
      <c r="P47" s="149" t="e">
        <f>VLOOKUP($A47,Standard!$C$12:$AF$67,27,FALSE)</f>
        <v>#N/A</v>
      </c>
      <c r="Q47" s="147" t="e">
        <f>VLOOKUP($A47,Standard!$C$12:$AF$67,28,FALSE)</f>
        <v>#N/A</v>
      </c>
      <c r="R47" s="147" t="e">
        <f>VLOOKUP($A47,Standard!$C$12:$AF$67,29,FALSE)</f>
        <v>#N/A</v>
      </c>
      <c r="S47" s="147" t="e">
        <f>VLOOKUP($A47,Standard!$C$12:$AF$67,30,FALSE)</f>
        <v>#N/A</v>
      </c>
      <c r="T47" s="155"/>
      <c r="U47" s="149" t="e">
        <f>VLOOKUP($A47,Air!$C$12:$AC$67,27,FALSE)</f>
        <v>#N/A</v>
      </c>
      <c r="V47" s="147" t="e">
        <f>VLOOKUP($A47,Free!$C$12:$AC$67,18,FALSE)</f>
        <v>#N/A</v>
      </c>
      <c r="W47" s="147" t="e">
        <f>VLOOKUP($A47,Free!$C$12:$AC$67,19,FALSE)</f>
        <v>#N/A</v>
      </c>
      <c r="X47" s="147" t="e">
        <f>VLOOKUP($A47,Free!$C$12:$AC$67,20,FALSE)</f>
        <v>#N/A</v>
      </c>
      <c r="Y47" s="147" t="e">
        <f>VLOOKUP($A47,Free!$C$12:$AC$67,21,FALSE)</f>
        <v>#N/A</v>
      </c>
      <c r="Z47" s="147" t="e">
        <f>VLOOKUP($A47,Free!$C$12:$AC$67,22,FALSE)</f>
        <v>#N/A</v>
      </c>
      <c r="AA47" s="147" t="e">
        <f>VLOOKUP($A47,Free!$C$12:$AC$67,23,FALSE)</f>
        <v>#N/A</v>
      </c>
      <c r="AB47" s="155"/>
      <c r="AC47" s="149" t="e">
        <f>VLOOKUP($A47,Sport!$C$12:$AE$73,27,FALSE)</f>
        <v>#N/A</v>
      </c>
      <c r="AD47" s="147" t="e">
        <f>VLOOKUP($A47,Sport!$C$12:$AF$73,28,FALSE)</f>
        <v>#N/A</v>
      </c>
      <c r="AE47" s="147" t="e">
        <f>VLOOKUP($A47,Sport!$C$12:$AF$73,29,FALSE)</f>
        <v>#N/A</v>
      </c>
      <c r="AF47" s="155"/>
      <c r="AG47" s="149" t="e">
        <f>VLOOKUP($A47,WAir!$C$12:$AA$67,25,FALSE)</f>
        <v>#N/A</v>
      </c>
      <c r="AH47" s="147" t="e">
        <f>VLOOKUP($A47,WAir!$C$12:$AC$67,18,FALSE)</f>
        <v>#N/A</v>
      </c>
      <c r="AI47" s="147" t="e">
        <f>VLOOKUP($A47,WAir!$C$12:$AC$67,19,FALSE)</f>
        <v>#N/A</v>
      </c>
      <c r="AJ47" s="147" t="e">
        <f>VLOOKUP($A47,WAir!$C$12:$AC$67,20,FALSE)</f>
        <v>#N/A</v>
      </c>
      <c r="AK47" s="147" t="e">
        <f>VLOOKUP($A47,WAir!$C$12:$AC$67,21,FALSE)</f>
        <v>#N/A</v>
      </c>
      <c r="AL47" s="155"/>
      <c r="AM47" s="149" t="e">
        <f>VLOOKUP($A47,RapidFire!$C$12:$AE$67,27,FALSE)</f>
        <v>#N/A</v>
      </c>
      <c r="AN47" s="147" t="e">
        <f>VLOOKUP($A47,RapidFire!$C$12:$AE$67,28,FALSE)</f>
        <v>#N/A</v>
      </c>
      <c r="AO47" s="147" t="e">
        <f>VLOOKUP($A47,RapidFire!$C$12:$AE$67,29,FALSE)</f>
        <v>#N/A</v>
      </c>
      <c r="AP47" s="155"/>
      <c r="AQ47" s="149" t="e">
        <f>VLOOKUP($A47,WAir!$C$12:$AA$67,25,FALSE)</f>
        <v>#N/A</v>
      </c>
      <c r="AR47" s="147" t="e">
        <f>VLOOKUP($A47,WAir!$C$12:$AC$67,18,FALSE)</f>
        <v>#N/A</v>
      </c>
      <c r="AS47" s="147" t="e">
        <f>VLOOKUP($A47,WAir!$C$12:$AC$67,19,FALSE)</f>
        <v>#N/A</v>
      </c>
      <c r="AT47" s="147" t="e">
        <f>VLOOKUP($A47,WAir!$C$12:$AC$67,20,FALSE)</f>
        <v>#N/A</v>
      </c>
      <c r="AU47" s="147" t="e">
        <f>VLOOKUP($A47,WAir!$C$12:$AC$67,21,FALSE)</f>
        <v>#N/A</v>
      </c>
      <c r="AV47" s="155"/>
    </row>
    <row r="48" spans="1:48" ht="20.100000000000001" customHeight="1" x14ac:dyDescent="0.25">
      <c r="A48" s="145">
        <v>146</v>
      </c>
      <c r="B48" s="151">
        <f>Name!$E$7</f>
        <v>0</v>
      </c>
      <c r="C48" s="152">
        <f>VLOOKUP($A48,Name!$B$12:$R$67,6,FALSE)</f>
        <v>0</v>
      </c>
      <c r="D48" s="148">
        <f>VLOOKUP($A48,Name!$B$12:$R$67,2,FALSE)</f>
        <v>0</v>
      </c>
      <c r="E48" s="148">
        <f>VLOOKUP($A48,Name!$B$12:$AF$67,3,FALSE)</f>
        <v>0</v>
      </c>
      <c r="F48" s="148">
        <f>VLOOKUP($A48,Name!$B$12:$R$67,9,FALSE)</f>
        <v>0</v>
      </c>
      <c r="G48" s="155"/>
      <c r="H48" s="149" t="e">
        <f>VLOOKUP($A48,Free!$C$12:$AC$67,27,FALSE)</f>
        <v>#N/A</v>
      </c>
      <c r="I48" s="147" t="e">
        <f>VLOOKUP($A48,Free!$C$12:$AC$67,18,FALSE)</f>
        <v>#N/A</v>
      </c>
      <c r="J48" s="147" t="e">
        <f>VLOOKUP($A48,Free!$C$12:$AC$67,19,FALSE)</f>
        <v>#N/A</v>
      </c>
      <c r="K48" s="147" t="e">
        <f>VLOOKUP($A48,Free!$C$12:$AC$67,20,FALSE)</f>
        <v>#N/A</v>
      </c>
      <c r="L48" s="147" t="e">
        <f>VLOOKUP($A48,Free!$C$12:$AC$67,21,FALSE)</f>
        <v>#N/A</v>
      </c>
      <c r="M48" s="147" t="e">
        <f>VLOOKUP($A48,Free!$C$12:$AC$67,22,FALSE)</f>
        <v>#N/A</v>
      </c>
      <c r="N48" s="147" t="e">
        <f>VLOOKUP($A48,Free!$C$12:$AC$67,23,FALSE)</f>
        <v>#N/A</v>
      </c>
      <c r="O48" s="155"/>
      <c r="P48" s="149" t="e">
        <f>VLOOKUP($A48,Standard!$C$12:$AF$67,27,FALSE)</f>
        <v>#N/A</v>
      </c>
      <c r="Q48" s="147" t="e">
        <f>VLOOKUP($A48,Standard!$C$12:$AF$67,28,FALSE)</f>
        <v>#N/A</v>
      </c>
      <c r="R48" s="147" t="e">
        <f>VLOOKUP($A48,Standard!$C$12:$AF$67,29,FALSE)</f>
        <v>#N/A</v>
      </c>
      <c r="S48" s="147" t="e">
        <f>VLOOKUP($A48,Standard!$C$12:$AF$67,30,FALSE)</f>
        <v>#N/A</v>
      </c>
      <c r="T48" s="155"/>
      <c r="U48" s="149" t="e">
        <f>VLOOKUP($A48,Air!$C$12:$AC$67,27,FALSE)</f>
        <v>#N/A</v>
      </c>
      <c r="V48" s="147" t="e">
        <f>VLOOKUP($A48,Free!$C$12:$AC$67,18,FALSE)</f>
        <v>#N/A</v>
      </c>
      <c r="W48" s="147" t="e">
        <f>VLOOKUP($A48,Free!$C$12:$AC$67,19,FALSE)</f>
        <v>#N/A</v>
      </c>
      <c r="X48" s="147" t="e">
        <f>VLOOKUP($A48,Free!$C$12:$AC$67,20,FALSE)</f>
        <v>#N/A</v>
      </c>
      <c r="Y48" s="147" t="e">
        <f>VLOOKUP($A48,Free!$C$12:$AC$67,21,FALSE)</f>
        <v>#N/A</v>
      </c>
      <c r="Z48" s="147" t="e">
        <f>VLOOKUP($A48,Free!$C$12:$AC$67,22,FALSE)</f>
        <v>#N/A</v>
      </c>
      <c r="AA48" s="147" t="e">
        <f>VLOOKUP($A48,Free!$C$12:$AC$67,23,FALSE)</f>
        <v>#N/A</v>
      </c>
      <c r="AB48" s="155"/>
      <c r="AC48" s="149" t="e">
        <f>VLOOKUP($A48,Sport!$C$12:$AE$73,27,FALSE)</f>
        <v>#N/A</v>
      </c>
      <c r="AD48" s="147" t="e">
        <f>VLOOKUP($A48,Sport!$C$12:$AF$73,28,FALSE)</f>
        <v>#N/A</v>
      </c>
      <c r="AE48" s="147" t="e">
        <f>VLOOKUP($A48,Sport!$C$12:$AF$73,29,FALSE)</f>
        <v>#N/A</v>
      </c>
      <c r="AF48" s="155"/>
      <c r="AG48" s="149" t="e">
        <f>VLOOKUP($A48,WAir!$C$12:$AA$67,25,FALSE)</f>
        <v>#N/A</v>
      </c>
      <c r="AH48" s="147" t="e">
        <f>VLOOKUP($A48,WAir!$C$12:$AC$67,18,FALSE)</f>
        <v>#N/A</v>
      </c>
      <c r="AI48" s="147" t="e">
        <f>VLOOKUP($A48,WAir!$C$12:$AC$67,19,FALSE)</f>
        <v>#N/A</v>
      </c>
      <c r="AJ48" s="147" t="e">
        <f>VLOOKUP($A48,WAir!$C$12:$AC$67,20,FALSE)</f>
        <v>#N/A</v>
      </c>
      <c r="AK48" s="147" t="e">
        <f>VLOOKUP($A48,WAir!$C$12:$AC$67,21,FALSE)</f>
        <v>#N/A</v>
      </c>
      <c r="AL48" s="155"/>
      <c r="AM48" s="149" t="e">
        <f>VLOOKUP($A48,RapidFire!$C$12:$AE$67,27,FALSE)</f>
        <v>#N/A</v>
      </c>
      <c r="AN48" s="147" t="e">
        <f>VLOOKUP($A48,RapidFire!$C$12:$AE$67,28,FALSE)</f>
        <v>#N/A</v>
      </c>
      <c r="AO48" s="147" t="e">
        <f>VLOOKUP($A48,RapidFire!$C$12:$AE$67,29,FALSE)</f>
        <v>#N/A</v>
      </c>
      <c r="AP48" s="155"/>
      <c r="AQ48" s="149" t="e">
        <f>VLOOKUP($A48,WAir!$C$12:$AA$67,25,FALSE)</f>
        <v>#N/A</v>
      </c>
      <c r="AR48" s="147" t="e">
        <f>VLOOKUP($A48,WAir!$C$12:$AC$67,18,FALSE)</f>
        <v>#N/A</v>
      </c>
      <c r="AS48" s="147" t="e">
        <f>VLOOKUP($A48,WAir!$C$12:$AC$67,19,FALSE)</f>
        <v>#N/A</v>
      </c>
      <c r="AT48" s="147" t="e">
        <f>VLOOKUP($A48,WAir!$C$12:$AC$67,20,FALSE)</f>
        <v>#N/A</v>
      </c>
      <c r="AU48" s="147" t="e">
        <f>VLOOKUP($A48,WAir!$C$12:$AC$67,21,FALSE)</f>
        <v>#N/A</v>
      </c>
      <c r="AV48" s="155"/>
    </row>
    <row r="49" spans="1:48" ht="20.100000000000001" customHeight="1" x14ac:dyDescent="0.25">
      <c r="A49" s="145">
        <v>147</v>
      </c>
      <c r="B49" s="151">
        <f>Name!$E$7</f>
        <v>0</v>
      </c>
      <c r="C49" s="152">
        <f>VLOOKUP($A49,Name!$B$12:$R$67,6,FALSE)</f>
        <v>0</v>
      </c>
      <c r="D49" s="148">
        <f>VLOOKUP($A49,Name!$B$12:$R$67,2,FALSE)</f>
        <v>0</v>
      </c>
      <c r="E49" s="148">
        <f>VLOOKUP($A49,Name!$B$12:$AF$67,3,FALSE)</f>
        <v>0</v>
      </c>
      <c r="F49" s="148">
        <f>VLOOKUP($A49,Name!$B$12:$R$67,9,FALSE)</f>
        <v>0</v>
      </c>
      <c r="G49" s="155"/>
      <c r="H49" s="149" t="e">
        <f>VLOOKUP($A49,Free!$C$12:$AC$67,27,FALSE)</f>
        <v>#N/A</v>
      </c>
      <c r="I49" s="147" t="e">
        <f>VLOOKUP($A49,Free!$C$12:$AC$67,18,FALSE)</f>
        <v>#N/A</v>
      </c>
      <c r="J49" s="147" t="e">
        <f>VLOOKUP($A49,Free!$C$12:$AC$67,19,FALSE)</f>
        <v>#N/A</v>
      </c>
      <c r="K49" s="147" t="e">
        <f>VLOOKUP($A49,Free!$C$12:$AC$67,20,FALSE)</f>
        <v>#N/A</v>
      </c>
      <c r="L49" s="147" t="e">
        <f>VLOOKUP($A49,Free!$C$12:$AC$67,21,FALSE)</f>
        <v>#N/A</v>
      </c>
      <c r="M49" s="147" t="e">
        <f>VLOOKUP($A49,Free!$C$12:$AC$67,22,FALSE)</f>
        <v>#N/A</v>
      </c>
      <c r="N49" s="147" t="e">
        <f>VLOOKUP($A49,Free!$C$12:$AC$67,23,FALSE)</f>
        <v>#N/A</v>
      </c>
      <c r="O49" s="155"/>
      <c r="P49" s="149" t="e">
        <f>VLOOKUP($A49,Standard!$C$12:$AF$67,27,FALSE)</f>
        <v>#N/A</v>
      </c>
      <c r="Q49" s="147" t="e">
        <f>VLOOKUP($A49,Standard!$C$12:$AF$67,28,FALSE)</f>
        <v>#N/A</v>
      </c>
      <c r="R49" s="147" t="e">
        <f>VLOOKUP($A49,Standard!$C$12:$AF$67,29,FALSE)</f>
        <v>#N/A</v>
      </c>
      <c r="S49" s="147" t="e">
        <f>VLOOKUP($A49,Standard!$C$12:$AF$67,30,FALSE)</f>
        <v>#N/A</v>
      </c>
      <c r="T49" s="155"/>
      <c r="U49" s="149" t="e">
        <f>VLOOKUP($A49,Air!$C$12:$AC$67,27,FALSE)</f>
        <v>#N/A</v>
      </c>
      <c r="V49" s="147" t="e">
        <f>VLOOKUP($A49,Free!$C$12:$AC$67,18,FALSE)</f>
        <v>#N/A</v>
      </c>
      <c r="W49" s="147" t="e">
        <f>VLOOKUP($A49,Free!$C$12:$AC$67,19,FALSE)</f>
        <v>#N/A</v>
      </c>
      <c r="X49" s="147" t="e">
        <f>VLOOKUP($A49,Free!$C$12:$AC$67,20,FALSE)</f>
        <v>#N/A</v>
      </c>
      <c r="Y49" s="147" t="e">
        <f>VLOOKUP($A49,Free!$C$12:$AC$67,21,FALSE)</f>
        <v>#N/A</v>
      </c>
      <c r="Z49" s="147" t="e">
        <f>VLOOKUP($A49,Free!$C$12:$AC$67,22,FALSE)</f>
        <v>#N/A</v>
      </c>
      <c r="AA49" s="147" t="e">
        <f>VLOOKUP($A49,Free!$C$12:$AC$67,23,FALSE)</f>
        <v>#N/A</v>
      </c>
      <c r="AB49" s="155"/>
      <c r="AC49" s="149" t="e">
        <f>VLOOKUP($A49,Sport!$C$12:$AE$73,27,FALSE)</f>
        <v>#N/A</v>
      </c>
      <c r="AD49" s="147" t="e">
        <f>VLOOKUP($A49,Sport!$C$12:$AF$73,28,FALSE)</f>
        <v>#N/A</v>
      </c>
      <c r="AE49" s="147" t="e">
        <f>VLOOKUP($A49,Sport!$C$12:$AF$73,29,FALSE)</f>
        <v>#N/A</v>
      </c>
      <c r="AF49" s="155"/>
      <c r="AG49" s="149" t="e">
        <f>VLOOKUP($A49,WAir!$C$12:$AA$67,25,FALSE)</f>
        <v>#N/A</v>
      </c>
      <c r="AH49" s="147" t="e">
        <f>VLOOKUP($A49,WAir!$C$12:$AC$67,18,FALSE)</f>
        <v>#N/A</v>
      </c>
      <c r="AI49" s="147" t="e">
        <f>VLOOKUP($A49,WAir!$C$12:$AC$67,19,FALSE)</f>
        <v>#N/A</v>
      </c>
      <c r="AJ49" s="147" t="e">
        <f>VLOOKUP($A49,WAir!$C$12:$AC$67,20,FALSE)</f>
        <v>#N/A</v>
      </c>
      <c r="AK49" s="147" t="e">
        <f>VLOOKUP($A49,WAir!$C$12:$AC$67,21,FALSE)</f>
        <v>#N/A</v>
      </c>
      <c r="AL49" s="155"/>
      <c r="AM49" s="149" t="e">
        <f>VLOOKUP($A49,RapidFire!$C$12:$AE$67,27,FALSE)</f>
        <v>#N/A</v>
      </c>
      <c r="AN49" s="147" t="e">
        <f>VLOOKUP($A49,RapidFire!$C$12:$AE$67,28,FALSE)</f>
        <v>#N/A</v>
      </c>
      <c r="AO49" s="147" t="e">
        <f>VLOOKUP($A49,RapidFire!$C$12:$AE$67,29,FALSE)</f>
        <v>#N/A</v>
      </c>
      <c r="AP49" s="155"/>
      <c r="AQ49" s="149" t="e">
        <f>VLOOKUP($A49,WAir!$C$12:$AA$67,25,FALSE)</f>
        <v>#N/A</v>
      </c>
      <c r="AR49" s="147" t="e">
        <f>VLOOKUP($A49,WAir!$C$12:$AC$67,18,FALSE)</f>
        <v>#N/A</v>
      </c>
      <c r="AS49" s="147" t="e">
        <f>VLOOKUP($A49,WAir!$C$12:$AC$67,19,FALSE)</f>
        <v>#N/A</v>
      </c>
      <c r="AT49" s="147" t="e">
        <f>VLOOKUP($A49,WAir!$C$12:$AC$67,20,FALSE)</f>
        <v>#N/A</v>
      </c>
      <c r="AU49" s="147" t="e">
        <f>VLOOKUP($A49,WAir!$C$12:$AC$67,21,FALSE)</f>
        <v>#N/A</v>
      </c>
      <c r="AV49" s="155"/>
    </row>
    <row r="50" spans="1:48" ht="20.100000000000001" customHeight="1" x14ac:dyDescent="0.25">
      <c r="A50" s="145">
        <v>148</v>
      </c>
      <c r="B50" s="151">
        <f>Name!$E$7</f>
        <v>0</v>
      </c>
      <c r="C50" s="152">
        <f>VLOOKUP($A50,Name!$B$12:$R$67,6,FALSE)</f>
        <v>0</v>
      </c>
      <c r="D50" s="148">
        <f>VLOOKUP($A50,Name!$B$12:$R$67,2,FALSE)</f>
        <v>0</v>
      </c>
      <c r="E50" s="148">
        <f>VLOOKUP($A50,Name!$B$12:$AF$67,3,FALSE)</f>
        <v>0</v>
      </c>
      <c r="F50" s="148">
        <f>VLOOKUP($A50,Name!$B$12:$R$67,9,FALSE)</f>
        <v>0</v>
      </c>
      <c r="G50" s="155"/>
      <c r="H50" s="149" t="e">
        <f>VLOOKUP($A50,Free!$C$12:$AC$67,27,FALSE)</f>
        <v>#N/A</v>
      </c>
      <c r="I50" s="147" t="e">
        <f>VLOOKUP($A50,Free!$C$12:$AC$67,18,FALSE)</f>
        <v>#N/A</v>
      </c>
      <c r="J50" s="147" t="e">
        <f>VLOOKUP($A50,Free!$C$12:$AC$67,19,FALSE)</f>
        <v>#N/A</v>
      </c>
      <c r="K50" s="147" t="e">
        <f>VLOOKUP($A50,Free!$C$12:$AC$67,20,FALSE)</f>
        <v>#N/A</v>
      </c>
      <c r="L50" s="147" t="e">
        <f>VLOOKUP($A50,Free!$C$12:$AC$67,21,FALSE)</f>
        <v>#N/A</v>
      </c>
      <c r="M50" s="147" t="e">
        <f>VLOOKUP($A50,Free!$C$12:$AC$67,22,FALSE)</f>
        <v>#N/A</v>
      </c>
      <c r="N50" s="147" t="e">
        <f>VLOOKUP($A50,Free!$C$12:$AC$67,23,FALSE)</f>
        <v>#N/A</v>
      </c>
      <c r="O50" s="155"/>
      <c r="P50" s="149" t="e">
        <f>VLOOKUP($A50,Standard!$C$12:$AF$67,27,FALSE)</f>
        <v>#N/A</v>
      </c>
      <c r="Q50" s="147" t="e">
        <f>VLOOKUP($A50,Standard!$C$12:$AF$67,28,FALSE)</f>
        <v>#N/A</v>
      </c>
      <c r="R50" s="147" t="e">
        <f>VLOOKUP($A50,Standard!$C$12:$AF$67,29,FALSE)</f>
        <v>#N/A</v>
      </c>
      <c r="S50" s="147" t="e">
        <f>VLOOKUP($A50,Standard!$C$12:$AF$67,30,FALSE)</f>
        <v>#N/A</v>
      </c>
      <c r="T50" s="155"/>
      <c r="U50" s="149" t="e">
        <f>VLOOKUP($A50,Air!$C$12:$AC$67,27,FALSE)</f>
        <v>#N/A</v>
      </c>
      <c r="V50" s="147" t="e">
        <f>VLOOKUP($A50,Free!$C$12:$AC$67,18,FALSE)</f>
        <v>#N/A</v>
      </c>
      <c r="W50" s="147" t="e">
        <f>VLOOKUP($A50,Free!$C$12:$AC$67,19,FALSE)</f>
        <v>#N/A</v>
      </c>
      <c r="X50" s="147" t="e">
        <f>VLOOKUP($A50,Free!$C$12:$AC$67,20,FALSE)</f>
        <v>#N/A</v>
      </c>
      <c r="Y50" s="147" t="e">
        <f>VLOOKUP($A50,Free!$C$12:$AC$67,21,FALSE)</f>
        <v>#N/A</v>
      </c>
      <c r="Z50" s="147" t="e">
        <f>VLOOKUP($A50,Free!$C$12:$AC$67,22,FALSE)</f>
        <v>#N/A</v>
      </c>
      <c r="AA50" s="147" t="e">
        <f>VLOOKUP($A50,Free!$C$12:$AC$67,23,FALSE)</f>
        <v>#N/A</v>
      </c>
      <c r="AB50" s="155"/>
      <c r="AC50" s="149" t="e">
        <f>VLOOKUP($A50,Sport!$C$12:$AE$73,27,FALSE)</f>
        <v>#N/A</v>
      </c>
      <c r="AD50" s="147" t="e">
        <f>VLOOKUP($A50,Sport!$C$12:$AF$73,28,FALSE)</f>
        <v>#N/A</v>
      </c>
      <c r="AE50" s="147" t="e">
        <f>VLOOKUP($A50,Sport!$C$12:$AF$73,29,FALSE)</f>
        <v>#N/A</v>
      </c>
      <c r="AF50" s="155"/>
      <c r="AG50" s="149" t="e">
        <f>VLOOKUP($A50,WAir!$C$12:$AA$67,25,FALSE)</f>
        <v>#N/A</v>
      </c>
      <c r="AH50" s="147" t="e">
        <f>VLOOKUP($A50,WAir!$C$12:$AC$67,18,FALSE)</f>
        <v>#N/A</v>
      </c>
      <c r="AI50" s="147" t="e">
        <f>VLOOKUP($A50,WAir!$C$12:$AC$67,19,FALSE)</f>
        <v>#N/A</v>
      </c>
      <c r="AJ50" s="147" t="e">
        <f>VLOOKUP($A50,WAir!$C$12:$AC$67,20,FALSE)</f>
        <v>#N/A</v>
      </c>
      <c r="AK50" s="147" t="e">
        <f>VLOOKUP($A50,WAir!$C$12:$AC$67,21,FALSE)</f>
        <v>#N/A</v>
      </c>
      <c r="AL50" s="155"/>
      <c r="AM50" s="149" t="e">
        <f>VLOOKUP($A50,RapidFire!$C$12:$AE$67,27,FALSE)</f>
        <v>#N/A</v>
      </c>
      <c r="AN50" s="147" t="e">
        <f>VLOOKUP($A50,RapidFire!$C$12:$AE$67,28,FALSE)</f>
        <v>#N/A</v>
      </c>
      <c r="AO50" s="147" t="e">
        <f>VLOOKUP($A50,RapidFire!$C$12:$AE$67,29,FALSE)</f>
        <v>#N/A</v>
      </c>
      <c r="AP50" s="155"/>
      <c r="AQ50" s="149" t="e">
        <f>VLOOKUP($A50,WAir!$C$12:$AA$67,25,FALSE)</f>
        <v>#N/A</v>
      </c>
      <c r="AR50" s="147" t="e">
        <f>VLOOKUP($A50,WAir!$C$12:$AC$67,18,FALSE)</f>
        <v>#N/A</v>
      </c>
      <c r="AS50" s="147" t="e">
        <f>VLOOKUP($A50,WAir!$C$12:$AC$67,19,FALSE)</f>
        <v>#N/A</v>
      </c>
      <c r="AT50" s="147" t="e">
        <f>VLOOKUP($A50,WAir!$C$12:$AC$67,20,FALSE)</f>
        <v>#N/A</v>
      </c>
      <c r="AU50" s="147" t="e">
        <f>VLOOKUP($A50,WAir!$C$12:$AC$67,21,FALSE)</f>
        <v>#N/A</v>
      </c>
      <c r="AV50" s="155"/>
    </row>
    <row r="51" spans="1:48" ht="20.100000000000001" customHeight="1" x14ac:dyDescent="0.25">
      <c r="A51" s="145">
        <v>149</v>
      </c>
      <c r="B51" s="151">
        <f>Name!$E$7</f>
        <v>0</v>
      </c>
      <c r="C51" s="152">
        <f>VLOOKUP($A51,Name!$B$12:$R$67,6,FALSE)</f>
        <v>0</v>
      </c>
      <c r="D51" s="148">
        <f>VLOOKUP($A51,Name!$B$12:$R$67,2,FALSE)</f>
        <v>0</v>
      </c>
      <c r="E51" s="148">
        <f>VLOOKUP($A51,Name!$B$12:$AF$67,3,FALSE)</f>
        <v>0</v>
      </c>
      <c r="F51" s="148">
        <f>VLOOKUP($A51,Name!$B$12:$R$67,9,FALSE)</f>
        <v>0</v>
      </c>
      <c r="G51" s="155"/>
      <c r="H51" s="149" t="e">
        <f>VLOOKUP($A51,Free!$C$12:$AC$67,27,FALSE)</f>
        <v>#N/A</v>
      </c>
      <c r="I51" s="147" t="e">
        <f>VLOOKUP($A51,Free!$C$12:$AC$67,18,FALSE)</f>
        <v>#N/A</v>
      </c>
      <c r="J51" s="147" t="e">
        <f>VLOOKUP($A51,Free!$C$12:$AC$67,19,FALSE)</f>
        <v>#N/A</v>
      </c>
      <c r="K51" s="147" t="e">
        <f>VLOOKUP($A51,Free!$C$12:$AC$67,20,FALSE)</f>
        <v>#N/A</v>
      </c>
      <c r="L51" s="147" t="e">
        <f>VLOOKUP($A51,Free!$C$12:$AC$67,21,FALSE)</f>
        <v>#N/A</v>
      </c>
      <c r="M51" s="147" t="e">
        <f>VLOOKUP($A51,Free!$C$12:$AC$67,22,FALSE)</f>
        <v>#N/A</v>
      </c>
      <c r="N51" s="147" t="e">
        <f>VLOOKUP($A51,Free!$C$12:$AC$67,23,FALSE)</f>
        <v>#N/A</v>
      </c>
      <c r="O51" s="155"/>
      <c r="P51" s="149" t="e">
        <f>VLOOKUP($A51,Standard!$C$12:$AF$67,27,FALSE)</f>
        <v>#N/A</v>
      </c>
      <c r="Q51" s="147" t="e">
        <f>VLOOKUP($A51,Standard!$C$12:$AF$67,28,FALSE)</f>
        <v>#N/A</v>
      </c>
      <c r="R51" s="147" t="e">
        <f>VLOOKUP($A51,Standard!$C$12:$AF$67,29,FALSE)</f>
        <v>#N/A</v>
      </c>
      <c r="S51" s="147" t="e">
        <f>VLOOKUP($A51,Standard!$C$12:$AF$67,30,FALSE)</f>
        <v>#N/A</v>
      </c>
      <c r="T51" s="155"/>
      <c r="U51" s="149" t="e">
        <f>VLOOKUP($A51,Air!$C$12:$AC$67,27,FALSE)</f>
        <v>#N/A</v>
      </c>
      <c r="V51" s="147" t="e">
        <f>VLOOKUP($A51,Free!$C$12:$AC$67,18,FALSE)</f>
        <v>#N/A</v>
      </c>
      <c r="W51" s="147" t="e">
        <f>VLOOKUP($A51,Free!$C$12:$AC$67,19,FALSE)</f>
        <v>#N/A</v>
      </c>
      <c r="X51" s="147" t="e">
        <f>VLOOKUP($A51,Free!$C$12:$AC$67,20,FALSE)</f>
        <v>#N/A</v>
      </c>
      <c r="Y51" s="147" t="e">
        <f>VLOOKUP($A51,Free!$C$12:$AC$67,21,FALSE)</f>
        <v>#N/A</v>
      </c>
      <c r="Z51" s="147" t="e">
        <f>VLOOKUP($A51,Free!$C$12:$AC$67,22,FALSE)</f>
        <v>#N/A</v>
      </c>
      <c r="AA51" s="147" t="e">
        <f>VLOOKUP($A51,Free!$C$12:$AC$67,23,FALSE)</f>
        <v>#N/A</v>
      </c>
      <c r="AB51" s="155"/>
      <c r="AC51" s="149" t="e">
        <f>VLOOKUP($A51,Sport!$C$12:$AE$73,27,FALSE)</f>
        <v>#N/A</v>
      </c>
      <c r="AD51" s="147" t="e">
        <f>VLOOKUP($A51,Sport!$C$12:$AF$73,28,FALSE)</f>
        <v>#N/A</v>
      </c>
      <c r="AE51" s="147" t="e">
        <f>VLOOKUP($A51,Sport!$C$12:$AF$73,29,FALSE)</f>
        <v>#N/A</v>
      </c>
      <c r="AF51" s="155"/>
      <c r="AG51" s="149" t="e">
        <f>VLOOKUP($A51,WAir!$C$12:$AA$67,25,FALSE)</f>
        <v>#N/A</v>
      </c>
      <c r="AH51" s="147" t="e">
        <f>VLOOKUP($A51,WAir!$C$12:$AC$67,18,FALSE)</f>
        <v>#N/A</v>
      </c>
      <c r="AI51" s="147" t="e">
        <f>VLOOKUP($A51,WAir!$C$12:$AC$67,19,FALSE)</f>
        <v>#N/A</v>
      </c>
      <c r="AJ51" s="147" t="e">
        <f>VLOOKUP($A51,WAir!$C$12:$AC$67,20,FALSE)</f>
        <v>#N/A</v>
      </c>
      <c r="AK51" s="147" t="e">
        <f>VLOOKUP($A51,WAir!$C$12:$AC$67,21,FALSE)</f>
        <v>#N/A</v>
      </c>
      <c r="AL51" s="155"/>
      <c r="AM51" s="149" t="e">
        <f>VLOOKUP($A51,RapidFire!$C$12:$AE$67,27,FALSE)</f>
        <v>#N/A</v>
      </c>
      <c r="AN51" s="147" t="e">
        <f>VLOOKUP($A51,RapidFire!$C$12:$AE$67,28,FALSE)</f>
        <v>#N/A</v>
      </c>
      <c r="AO51" s="147" t="e">
        <f>VLOOKUP($A51,RapidFire!$C$12:$AE$67,29,FALSE)</f>
        <v>#N/A</v>
      </c>
      <c r="AP51" s="155"/>
      <c r="AQ51" s="149" t="e">
        <f>VLOOKUP($A51,WAir!$C$12:$AA$67,25,FALSE)</f>
        <v>#N/A</v>
      </c>
      <c r="AR51" s="147" t="e">
        <f>VLOOKUP($A51,WAir!$C$12:$AC$67,18,FALSE)</f>
        <v>#N/A</v>
      </c>
      <c r="AS51" s="147" t="e">
        <f>VLOOKUP($A51,WAir!$C$12:$AC$67,19,FALSE)</f>
        <v>#N/A</v>
      </c>
      <c r="AT51" s="147" t="e">
        <f>VLOOKUP($A51,WAir!$C$12:$AC$67,20,FALSE)</f>
        <v>#N/A</v>
      </c>
      <c r="AU51" s="147" t="e">
        <f>VLOOKUP($A51,WAir!$C$12:$AC$67,21,FALSE)</f>
        <v>#N/A</v>
      </c>
      <c r="AV51" s="155"/>
    </row>
    <row r="52" spans="1:48" ht="20.100000000000001" customHeight="1" x14ac:dyDescent="0.25">
      <c r="A52" s="145">
        <v>150</v>
      </c>
      <c r="B52" s="151">
        <f>Name!$E$7</f>
        <v>0</v>
      </c>
      <c r="C52" s="152">
        <f>VLOOKUP($A52,Name!$B$12:$R$67,6,FALSE)</f>
        <v>0</v>
      </c>
      <c r="D52" s="148">
        <f>VLOOKUP($A52,Name!$B$12:$R$67,2,FALSE)</f>
        <v>0</v>
      </c>
      <c r="E52" s="148">
        <f>VLOOKUP($A52,Name!$B$12:$AF$67,3,FALSE)</f>
        <v>0</v>
      </c>
      <c r="F52" s="148">
        <f>VLOOKUP($A52,Name!$B$12:$R$67,9,FALSE)</f>
        <v>0</v>
      </c>
      <c r="G52" s="155"/>
      <c r="H52" s="149" t="e">
        <f>VLOOKUP($A52,Free!$C$12:$AC$67,27,FALSE)</f>
        <v>#N/A</v>
      </c>
      <c r="I52" s="147" t="e">
        <f>VLOOKUP($A52,Free!$C$12:$AC$67,18,FALSE)</f>
        <v>#N/A</v>
      </c>
      <c r="J52" s="147" t="e">
        <f>VLOOKUP($A52,Free!$C$12:$AC$67,19,FALSE)</f>
        <v>#N/A</v>
      </c>
      <c r="K52" s="147" t="e">
        <f>VLOOKUP($A52,Free!$C$12:$AC$67,20,FALSE)</f>
        <v>#N/A</v>
      </c>
      <c r="L52" s="147" t="e">
        <f>VLOOKUP($A52,Free!$C$12:$AC$67,21,FALSE)</f>
        <v>#N/A</v>
      </c>
      <c r="M52" s="147" t="e">
        <f>VLOOKUP($A52,Free!$C$12:$AC$67,22,FALSE)</f>
        <v>#N/A</v>
      </c>
      <c r="N52" s="147" t="e">
        <f>VLOOKUP($A52,Free!$C$12:$AC$67,23,FALSE)</f>
        <v>#N/A</v>
      </c>
      <c r="O52" s="155"/>
      <c r="P52" s="149" t="e">
        <f>VLOOKUP($A52,Standard!$C$12:$AF$67,27,FALSE)</f>
        <v>#N/A</v>
      </c>
      <c r="Q52" s="147" t="e">
        <f>VLOOKUP($A52,Standard!$C$12:$AF$67,28,FALSE)</f>
        <v>#N/A</v>
      </c>
      <c r="R52" s="147" t="e">
        <f>VLOOKUP($A52,Standard!$C$12:$AF$67,29,FALSE)</f>
        <v>#N/A</v>
      </c>
      <c r="S52" s="147" t="e">
        <f>VLOOKUP($A52,Standard!$C$12:$AF$67,30,FALSE)</f>
        <v>#N/A</v>
      </c>
      <c r="T52" s="155"/>
      <c r="U52" s="149" t="e">
        <f>VLOOKUP($A52,Air!$C$12:$AC$67,27,FALSE)</f>
        <v>#N/A</v>
      </c>
      <c r="V52" s="147" t="e">
        <f>VLOOKUP($A52,Free!$C$12:$AC$67,18,FALSE)</f>
        <v>#N/A</v>
      </c>
      <c r="W52" s="147" t="e">
        <f>VLOOKUP($A52,Free!$C$12:$AC$67,19,FALSE)</f>
        <v>#N/A</v>
      </c>
      <c r="X52" s="147" t="e">
        <f>VLOOKUP($A52,Free!$C$12:$AC$67,20,FALSE)</f>
        <v>#N/A</v>
      </c>
      <c r="Y52" s="147" t="e">
        <f>VLOOKUP($A52,Free!$C$12:$AC$67,21,FALSE)</f>
        <v>#N/A</v>
      </c>
      <c r="Z52" s="147" t="e">
        <f>VLOOKUP($A52,Free!$C$12:$AC$67,22,FALSE)</f>
        <v>#N/A</v>
      </c>
      <c r="AA52" s="147" t="e">
        <f>VLOOKUP($A52,Free!$C$12:$AC$67,23,FALSE)</f>
        <v>#N/A</v>
      </c>
      <c r="AB52" s="155"/>
      <c r="AC52" s="149" t="e">
        <f>VLOOKUP($A52,Sport!$C$12:$AE$73,27,FALSE)</f>
        <v>#N/A</v>
      </c>
      <c r="AD52" s="147" t="e">
        <f>VLOOKUP($A52,Sport!$C$12:$AF$73,28,FALSE)</f>
        <v>#N/A</v>
      </c>
      <c r="AE52" s="147" t="e">
        <f>VLOOKUP($A52,Sport!$C$12:$AF$73,29,FALSE)</f>
        <v>#N/A</v>
      </c>
      <c r="AF52" s="155"/>
      <c r="AG52" s="149" t="e">
        <f>VLOOKUP($A52,WAir!$C$12:$AA$67,25,FALSE)</f>
        <v>#N/A</v>
      </c>
      <c r="AH52" s="147" t="e">
        <f>VLOOKUP($A52,WAir!$C$12:$AC$67,18,FALSE)</f>
        <v>#N/A</v>
      </c>
      <c r="AI52" s="147" t="e">
        <f>VLOOKUP($A52,WAir!$C$12:$AC$67,19,FALSE)</f>
        <v>#N/A</v>
      </c>
      <c r="AJ52" s="147" t="e">
        <f>VLOOKUP($A52,WAir!$C$12:$AC$67,20,FALSE)</f>
        <v>#N/A</v>
      </c>
      <c r="AK52" s="147" t="e">
        <f>VLOOKUP($A52,WAir!$C$12:$AC$67,21,FALSE)</f>
        <v>#N/A</v>
      </c>
      <c r="AL52" s="155"/>
      <c r="AM52" s="149" t="e">
        <f>VLOOKUP($A52,RapidFire!$C$12:$AE$67,27,FALSE)</f>
        <v>#N/A</v>
      </c>
      <c r="AN52" s="147" t="e">
        <f>VLOOKUP($A52,RapidFire!$C$12:$AE$67,28,FALSE)</f>
        <v>#N/A</v>
      </c>
      <c r="AO52" s="147" t="e">
        <f>VLOOKUP($A52,RapidFire!$C$12:$AE$67,29,FALSE)</f>
        <v>#N/A</v>
      </c>
      <c r="AP52" s="155"/>
      <c r="AQ52" s="149" t="e">
        <f>VLOOKUP($A52,WAir!$C$12:$AA$67,25,FALSE)</f>
        <v>#N/A</v>
      </c>
      <c r="AR52" s="147" t="e">
        <f>VLOOKUP($A52,WAir!$C$12:$AC$67,18,FALSE)</f>
        <v>#N/A</v>
      </c>
      <c r="AS52" s="147" t="e">
        <f>VLOOKUP($A52,WAir!$C$12:$AC$67,19,FALSE)</f>
        <v>#N/A</v>
      </c>
      <c r="AT52" s="147" t="e">
        <f>VLOOKUP($A52,WAir!$C$12:$AC$67,20,FALSE)</f>
        <v>#N/A</v>
      </c>
      <c r="AU52" s="147" t="e">
        <f>VLOOKUP($A52,WAir!$C$12:$AC$67,21,FALSE)</f>
        <v>#N/A</v>
      </c>
      <c r="AV52" s="155"/>
    </row>
    <row r="53" spans="1:48" ht="20.100000000000001" customHeight="1" x14ac:dyDescent="0.25">
      <c r="A53" s="145">
        <v>151</v>
      </c>
      <c r="B53" s="151">
        <f>Name!$E$7</f>
        <v>0</v>
      </c>
      <c r="C53" s="152">
        <f>VLOOKUP($A53,Name!$B$12:$R$67,6,FALSE)</f>
        <v>0</v>
      </c>
      <c r="D53" s="148">
        <f>VLOOKUP($A53,Name!$B$12:$R$67,2,FALSE)</f>
        <v>0</v>
      </c>
      <c r="E53" s="148">
        <f>VLOOKUP($A53,Name!$B$12:$AF$67,3,FALSE)</f>
        <v>0</v>
      </c>
      <c r="F53" s="148">
        <f>VLOOKUP($A53,Name!$B$12:$R$67,9,FALSE)</f>
        <v>0</v>
      </c>
      <c r="G53" s="155"/>
      <c r="H53" s="149" t="e">
        <f>VLOOKUP($A53,Free!$C$12:$AC$67,27,FALSE)</f>
        <v>#N/A</v>
      </c>
      <c r="I53" s="147" t="e">
        <f>VLOOKUP($A53,Free!$C$12:$AC$67,18,FALSE)</f>
        <v>#N/A</v>
      </c>
      <c r="J53" s="147" t="e">
        <f>VLOOKUP($A53,Free!$C$12:$AC$67,19,FALSE)</f>
        <v>#N/A</v>
      </c>
      <c r="K53" s="147" t="e">
        <f>VLOOKUP($A53,Free!$C$12:$AC$67,20,FALSE)</f>
        <v>#N/A</v>
      </c>
      <c r="L53" s="147" t="e">
        <f>VLOOKUP($A53,Free!$C$12:$AC$67,21,FALSE)</f>
        <v>#N/A</v>
      </c>
      <c r="M53" s="147" t="e">
        <f>VLOOKUP($A53,Free!$C$12:$AC$67,22,FALSE)</f>
        <v>#N/A</v>
      </c>
      <c r="N53" s="147" t="e">
        <f>VLOOKUP($A53,Free!$C$12:$AC$67,23,FALSE)</f>
        <v>#N/A</v>
      </c>
      <c r="O53" s="155"/>
      <c r="P53" s="149" t="e">
        <f>VLOOKUP($A53,Standard!$C$12:$AF$67,27,FALSE)</f>
        <v>#N/A</v>
      </c>
      <c r="Q53" s="147" t="e">
        <f>VLOOKUP($A53,Standard!$C$12:$AF$67,28,FALSE)</f>
        <v>#N/A</v>
      </c>
      <c r="R53" s="147" t="e">
        <f>VLOOKUP($A53,Standard!$C$12:$AF$67,29,FALSE)</f>
        <v>#N/A</v>
      </c>
      <c r="S53" s="147" t="e">
        <f>VLOOKUP($A53,Standard!$C$12:$AF$67,30,FALSE)</f>
        <v>#N/A</v>
      </c>
      <c r="T53" s="155"/>
      <c r="U53" s="149" t="e">
        <f>VLOOKUP($A53,Air!$C$12:$AC$67,27,FALSE)</f>
        <v>#N/A</v>
      </c>
      <c r="V53" s="147" t="e">
        <f>VLOOKUP($A53,Free!$C$12:$AC$67,18,FALSE)</f>
        <v>#N/A</v>
      </c>
      <c r="W53" s="147" t="e">
        <f>VLOOKUP($A53,Free!$C$12:$AC$67,19,FALSE)</f>
        <v>#N/A</v>
      </c>
      <c r="X53" s="147" t="e">
        <f>VLOOKUP($A53,Free!$C$12:$AC$67,20,FALSE)</f>
        <v>#N/A</v>
      </c>
      <c r="Y53" s="147" t="e">
        <f>VLOOKUP($A53,Free!$C$12:$AC$67,21,FALSE)</f>
        <v>#N/A</v>
      </c>
      <c r="Z53" s="147" t="e">
        <f>VLOOKUP($A53,Free!$C$12:$AC$67,22,FALSE)</f>
        <v>#N/A</v>
      </c>
      <c r="AA53" s="147" t="e">
        <f>VLOOKUP($A53,Free!$C$12:$AC$67,23,FALSE)</f>
        <v>#N/A</v>
      </c>
      <c r="AB53" s="155"/>
      <c r="AC53" s="149" t="e">
        <f>VLOOKUP($A53,Sport!$C$12:$AE$73,27,FALSE)</f>
        <v>#N/A</v>
      </c>
      <c r="AD53" s="147" t="e">
        <f>VLOOKUP($A53,Sport!$C$12:$AF$73,28,FALSE)</f>
        <v>#N/A</v>
      </c>
      <c r="AE53" s="147" t="e">
        <f>VLOOKUP($A53,Sport!$C$12:$AF$73,29,FALSE)</f>
        <v>#N/A</v>
      </c>
      <c r="AF53" s="155"/>
      <c r="AG53" s="149" t="e">
        <f>VLOOKUP($A53,WAir!$C$12:$AA$67,25,FALSE)</f>
        <v>#N/A</v>
      </c>
      <c r="AH53" s="147" t="e">
        <f>VLOOKUP($A53,WAir!$C$12:$AC$67,18,FALSE)</f>
        <v>#N/A</v>
      </c>
      <c r="AI53" s="147" t="e">
        <f>VLOOKUP($A53,WAir!$C$12:$AC$67,19,FALSE)</f>
        <v>#N/A</v>
      </c>
      <c r="AJ53" s="147" t="e">
        <f>VLOOKUP($A53,WAir!$C$12:$AC$67,20,FALSE)</f>
        <v>#N/A</v>
      </c>
      <c r="AK53" s="147" t="e">
        <f>VLOOKUP($A53,WAir!$C$12:$AC$67,21,FALSE)</f>
        <v>#N/A</v>
      </c>
      <c r="AL53" s="155"/>
      <c r="AM53" s="149" t="e">
        <f>VLOOKUP($A53,RapidFire!$C$12:$AE$67,27,FALSE)</f>
        <v>#N/A</v>
      </c>
      <c r="AN53" s="147" t="e">
        <f>VLOOKUP($A53,RapidFire!$C$12:$AE$67,28,FALSE)</f>
        <v>#N/A</v>
      </c>
      <c r="AO53" s="147" t="e">
        <f>VLOOKUP($A53,RapidFire!$C$12:$AE$67,29,FALSE)</f>
        <v>#N/A</v>
      </c>
      <c r="AP53" s="155"/>
      <c r="AQ53" s="149" t="e">
        <f>VLOOKUP($A53,WAir!$C$12:$AA$67,25,FALSE)</f>
        <v>#N/A</v>
      </c>
      <c r="AR53" s="147" t="e">
        <f>VLOOKUP($A53,WAir!$C$12:$AC$67,18,FALSE)</f>
        <v>#N/A</v>
      </c>
      <c r="AS53" s="147" t="e">
        <f>VLOOKUP($A53,WAir!$C$12:$AC$67,19,FALSE)</f>
        <v>#N/A</v>
      </c>
      <c r="AT53" s="147" t="e">
        <f>VLOOKUP($A53,WAir!$C$12:$AC$67,20,FALSE)</f>
        <v>#N/A</v>
      </c>
      <c r="AU53" s="147" t="e">
        <f>VLOOKUP($A53,WAir!$C$12:$AC$67,21,FALSE)</f>
        <v>#N/A</v>
      </c>
      <c r="AV53" s="155"/>
    </row>
    <row r="54" spans="1:48" ht="20.100000000000001" customHeight="1" x14ac:dyDescent="0.25">
      <c r="A54" s="145">
        <v>152</v>
      </c>
      <c r="B54" s="151">
        <f>Name!$E$7</f>
        <v>0</v>
      </c>
      <c r="C54" s="152">
        <f>VLOOKUP($A54,Name!$B$12:$R$67,6,FALSE)</f>
        <v>0</v>
      </c>
      <c r="D54" s="148">
        <f>VLOOKUP($A54,Name!$B$12:$R$67,2,FALSE)</f>
        <v>0</v>
      </c>
      <c r="E54" s="148">
        <f>VLOOKUP($A54,Name!$B$12:$AF$67,3,FALSE)</f>
        <v>0</v>
      </c>
      <c r="F54" s="148">
        <f>VLOOKUP($A54,Name!$B$12:$R$67,9,FALSE)</f>
        <v>0</v>
      </c>
      <c r="G54" s="155"/>
      <c r="H54" s="149" t="e">
        <f>VLOOKUP($A54,Free!$C$12:$AC$67,27,FALSE)</f>
        <v>#N/A</v>
      </c>
      <c r="I54" s="147" t="e">
        <f>VLOOKUP($A54,Free!$C$12:$AC$67,18,FALSE)</f>
        <v>#N/A</v>
      </c>
      <c r="J54" s="147" t="e">
        <f>VLOOKUP($A54,Free!$C$12:$AC$67,19,FALSE)</f>
        <v>#N/A</v>
      </c>
      <c r="K54" s="147" t="e">
        <f>VLOOKUP($A54,Free!$C$12:$AC$67,20,FALSE)</f>
        <v>#N/A</v>
      </c>
      <c r="L54" s="147" t="e">
        <f>VLOOKUP($A54,Free!$C$12:$AC$67,21,FALSE)</f>
        <v>#N/A</v>
      </c>
      <c r="M54" s="147" t="e">
        <f>VLOOKUP($A54,Free!$C$12:$AC$67,22,FALSE)</f>
        <v>#N/A</v>
      </c>
      <c r="N54" s="147" t="e">
        <f>VLOOKUP($A54,Free!$C$12:$AC$67,23,FALSE)</f>
        <v>#N/A</v>
      </c>
      <c r="O54" s="155"/>
      <c r="P54" s="149" t="e">
        <f>VLOOKUP($A54,Standard!$C$12:$AF$67,27,FALSE)</f>
        <v>#N/A</v>
      </c>
      <c r="Q54" s="147" t="e">
        <f>VLOOKUP($A54,Standard!$C$12:$AF$67,28,FALSE)</f>
        <v>#N/A</v>
      </c>
      <c r="R54" s="147" t="e">
        <f>VLOOKUP($A54,Standard!$C$12:$AF$67,29,FALSE)</f>
        <v>#N/A</v>
      </c>
      <c r="S54" s="147" t="e">
        <f>VLOOKUP($A54,Standard!$C$12:$AF$67,30,FALSE)</f>
        <v>#N/A</v>
      </c>
      <c r="T54" s="155"/>
      <c r="U54" s="149" t="e">
        <f>VLOOKUP($A54,Air!$C$12:$AC$67,27,FALSE)</f>
        <v>#N/A</v>
      </c>
      <c r="V54" s="147" t="e">
        <f>VLOOKUP($A54,Free!$C$12:$AC$67,18,FALSE)</f>
        <v>#N/A</v>
      </c>
      <c r="W54" s="147" t="e">
        <f>VLOOKUP($A54,Free!$C$12:$AC$67,19,FALSE)</f>
        <v>#N/A</v>
      </c>
      <c r="X54" s="147" t="e">
        <f>VLOOKUP($A54,Free!$C$12:$AC$67,20,FALSE)</f>
        <v>#N/A</v>
      </c>
      <c r="Y54" s="147" t="e">
        <f>VLOOKUP($A54,Free!$C$12:$AC$67,21,FALSE)</f>
        <v>#N/A</v>
      </c>
      <c r="Z54" s="147" t="e">
        <f>VLOOKUP($A54,Free!$C$12:$AC$67,22,FALSE)</f>
        <v>#N/A</v>
      </c>
      <c r="AA54" s="147" t="e">
        <f>VLOOKUP($A54,Free!$C$12:$AC$67,23,FALSE)</f>
        <v>#N/A</v>
      </c>
      <c r="AB54" s="155"/>
      <c r="AC54" s="149" t="e">
        <f>VLOOKUP($A54,Sport!$C$12:$AE$73,27,FALSE)</f>
        <v>#N/A</v>
      </c>
      <c r="AD54" s="147" t="e">
        <f>VLOOKUP($A54,Sport!$C$12:$AF$73,28,FALSE)</f>
        <v>#N/A</v>
      </c>
      <c r="AE54" s="147" t="e">
        <f>VLOOKUP($A54,Sport!$C$12:$AF$73,29,FALSE)</f>
        <v>#N/A</v>
      </c>
      <c r="AF54" s="155"/>
      <c r="AG54" s="149" t="e">
        <f>VLOOKUP($A54,WAir!$C$12:$AA$67,25,FALSE)</f>
        <v>#N/A</v>
      </c>
      <c r="AH54" s="147" t="e">
        <f>VLOOKUP($A54,WAir!$C$12:$AC$67,18,FALSE)</f>
        <v>#N/A</v>
      </c>
      <c r="AI54" s="147" t="e">
        <f>VLOOKUP($A54,WAir!$C$12:$AC$67,19,FALSE)</f>
        <v>#N/A</v>
      </c>
      <c r="AJ54" s="147" t="e">
        <f>VLOOKUP($A54,WAir!$C$12:$AC$67,20,FALSE)</f>
        <v>#N/A</v>
      </c>
      <c r="AK54" s="147" t="e">
        <f>VLOOKUP($A54,WAir!$C$12:$AC$67,21,FALSE)</f>
        <v>#N/A</v>
      </c>
      <c r="AL54" s="155"/>
      <c r="AM54" s="149" t="e">
        <f>VLOOKUP($A54,RapidFire!$C$12:$AE$67,27,FALSE)</f>
        <v>#N/A</v>
      </c>
      <c r="AN54" s="147" t="e">
        <f>VLOOKUP($A54,RapidFire!$C$12:$AE$67,28,FALSE)</f>
        <v>#N/A</v>
      </c>
      <c r="AO54" s="147" t="e">
        <f>VLOOKUP($A54,RapidFire!$C$12:$AE$67,29,FALSE)</f>
        <v>#N/A</v>
      </c>
      <c r="AP54" s="155"/>
      <c r="AQ54" s="149" t="e">
        <f>VLOOKUP($A54,WAir!$C$12:$AA$67,25,FALSE)</f>
        <v>#N/A</v>
      </c>
      <c r="AR54" s="147" t="e">
        <f>VLOOKUP($A54,WAir!$C$12:$AC$67,18,FALSE)</f>
        <v>#N/A</v>
      </c>
      <c r="AS54" s="147" t="e">
        <f>VLOOKUP($A54,WAir!$C$12:$AC$67,19,FALSE)</f>
        <v>#N/A</v>
      </c>
      <c r="AT54" s="147" t="e">
        <f>VLOOKUP($A54,WAir!$C$12:$AC$67,20,FALSE)</f>
        <v>#N/A</v>
      </c>
      <c r="AU54" s="147" t="e">
        <f>VLOOKUP($A54,WAir!$C$12:$AC$67,21,FALSE)</f>
        <v>#N/A</v>
      </c>
      <c r="AV54" s="155"/>
    </row>
    <row r="55" spans="1:48" ht="20.100000000000001" customHeight="1" x14ac:dyDescent="0.25">
      <c r="A55" s="145">
        <v>153</v>
      </c>
      <c r="B55" s="151">
        <f>Name!$E$7</f>
        <v>0</v>
      </c>
      <c r="C55" s="152">
        <f>VLOOKUP($A55,Name!$B$12:$R$67,6,FALSE)</f>
        <v>0</v>
      </c>
      <c r="D55" s="148">
        <f>VLOOKUP($A55,Name!$B$12:$R$67,2,FALSE)</f>
        <v>0</v>
      </c>
      <c r="E55" s="148">
        <f>VLOOKUP($A55,Name!$B$12:$AF$67,3,FALSE)</f>
        <v>0</v>
      </c>
      <c r="F55" s="148">
        <f>VLOOKUP($A55,Name!$B$12:$R$67,9,FALSE)</f>
        <v>0</v>
      </c>
      <c r="G55" s="155"/>
      <c r="H55" s="149" t="e">
        <f>VLOOKUP($A55,Free!$C$12:$AC$67,27,FALSE)</f>
        <v>#N/A</v>
      </c>
      <c r="I55" s="147" t="e">
        <f>VLOOKUP($A55,Free!$C$12:$AC$67,18,FALSE)</f>
        <v>#N/A</v>
      </c>
      <c r="J55" s="147" t="e">
        <f>VLOOKUP($A55,Free!$C$12:$AC$67,19,FALSE)</f>
        <v>#N/A</v>
      </c>
      <c r="K55" s="147" t="e">
        <f>VLOOKUP($A55,Free!$C$12:$AC$67,20,FALSE)</f>
        <v>#N/A</v>
      </c>
      <c r="L55" s="147" t="e">
        <f>VLOOKUP($A55,Free!$C$12:$AC$67,21,FALSE)</f>
        <v>#N/A</v>
      </c>
      <c r="M55" s="147" t="e">
        <f>VLOOKUP($A55,Free!$C$12:$AC$67,22,FALSE)</f>
        <v>#N/A</v>
      </c>
      <c r="N55" s="147" t="e">
        <f>VLOOKUP($A55,Free!$C$12:$AC$67,23,FALSE)</f>
        <v>#N/A</v>
      </c>
      <c r="O55" s="155"/>
      <c r="P55" s="149" t="e">
        <f>VLOOKUP($A55,Standard!$C$12:$AF$67,27,FALSE)</f>
        <v>#N/A</v>
      </c>
      <c r="Q55" s="147" t="e">
        <f>VLOOKUP($A55,Standard!$C$12:$AF$67,28,FALSE)</f>
        <v>#N/A</v>
      </c>
      <c r="R55" s="147" t="e">
        <f>VLOOKUP($A55,Standard!$C$12:$AF$67,29,FALSE)</f>
        <v>#N/A</v>
      </c>
      <c r="S55" s="147" t="e">
        <f>VLOOKUP($A55,Standard!$C$12:$AF$67,30,FALSE)</f>
        <v>#N/A</v>
      </c>
      <c r="T55" s="155"/>
      <c r="U55" s="149" t="e">
        <f>VLOOKUP($A55,Air!$C$12:$AC$67,27,FALSE)</f>
        <v>#N/A</v>
      </c>
      <c r="V55" s="147" t="e">
        <f>VLOOKUP($A55,Free!$C$12:$AC$67,18,FALSE)</f>
        <v>#N/A</v>
      </c>
      <c r="W55" s="147" t="e">
        <f>VLOOKUP($A55,Free!$C$12:$AC$67,19,FALSE)</f>
        <v>#N/A</v>
      </c>
      <c r="X55" s="147" t="e">
        <f>VLOOKUP($A55,Free!$C$12:$AC$67,20,FALSE)</f>
        <v>#N/A</v>
      </c>
      <c r="Y55" s="147" t="e">
        <f>VLOOKUP($A55,Free!$C$12:$AC$67,21,FALSE)</f>
        <v>#N/A</v>
      </c>
      <c r="Z55" s="147" t="e">
        <f>VLOOKUP($A55,Free!$C$12:$AC$67,22,FALSE)</f>
        <v>#N/A</v>
      </c>
      <c r="AA55" s="147" t="e">
        <f>VLOOKUP($A55,Free!$C$12:$AC$67,23,FALSE)</f>
        <v>#N/A</v>
      </c>
      <c r="AB55" s="155"/>
      <c r="AC55" s="149" t="e">
        <f>VLOOKUP($A55,Sport!$C$12:$AE$73,27,FALSE)</f>
        <v>#N/A</v>
      </c>
      <c r="AD55" s="147" t="e">
        <f>VLOOKUP($A55,Sport!$C$12:$AF$73,28,FALSE)</f>
        <v>#N/A</v>
      </c>
      <c r="AE55" s="147" t="e">
        <f>VLOOKUP($A55,Sport!$C$12:$AF$73,29,FALSE)</f>
        <v>#N/A</v>
      </c>
      <c r="AF55" s="155"/>
      <c r="AG55" s="149" t="e">
        <f>VLOOKUP($A55,WAir!$C$12:$AA$67,25,FALSE)</f>
        <v>#N/A</v>
      </c>
      <c r="AH55" s="147" t="e">
        <f>VLOOKUP($A55,WAir!$C$12:$AC$67,18,FALSE)</f>
        <v>#N/A</v>
      </c>
      <c r="AI55" s="147" t="e">
        <f>VLOOKUP($A55,WAir!$C$12:$AC$67,19,FALSE)</f>
        <v>#N/A</v>
      </c>
      <c r="AJ55" s="147" t="e">
        <f>VLOOKUP($A55,WAir!$C$12:$AC$67,20,FALSE)</f>
        <v>#N/A</v>
      </c>
      <c r="AK55" s="147" t="e">
        <f>VLOOKUP($A55,WAir!$C$12:$AC$67,21,FALSE)</f>
        <v>#N/A</v>
      </c>
      <c r="AL55" s="155"/>
      <c r="AM55" s="149" t="e">
        <f>VLOOKUP($A55,RapidFire!$C$12:$AE$67,27,FALSE)</f>
        <v>#N/A</v>
      </c>
      <c r="AN55" s="147" t="e">
        <f>VLOOKUP($A55,RapidFire!$C$12:$AE$67,28,FALSE)</f>
        <v>#N/A</v>
      </c>
      <c r="AO55" s="147" t="e">
        <f>VLOOKUP($A55,RapidFire!$C$12:$AE$67,29,FALSE)</f>
        <v>#N/A</v>
      </c>
      <c r="AP55" s="155"/>
      <c r="AQ55" s="149" t="e">
        <f>VLOOKUP($A55,WAir!$C$12:$AA$67,25,FALSE)</f>
        <v>#N/A</v>
      </c>
      <c r="AR55" s="147" t="e">
        <f>VLOOKUP($A55,WAir!$C$12:$AC$67,18,FALSE)</f>
        <v>#N/A</v>
      </c>
      <c r="AS55" s="147" t="e">
        <f>VLOOKUP($A55,WAir!$C$12:$AC$67,19,FALSE)</f>
        <v>#N/A</v>
      </c>
      <c r="AT55" s="147" t="e">
        <f>VLOOKUP($A55,WAir!$C$12:$AC$67,20,FALSE)</f>
        <v>#N/A</v>
      </c>
      <c r="AU55" s="147" t="e">
        <f>VLOOKUP($A55,WAir!$C$12:$AC$67,21,FALSE)</f>
        <v>#N/A</v>
      </c>
      <c r="AV55" s="155"/>
    </row>
    <row r="56" spans="1:48" ht="20.100000000000001" customHeight="1" x14ac:dyDescent="0.25">
      <c r="A56" s="145">
        <v>154</v>
      </c>
      <c r="B56" s="151">
        <f>Name!$E$7</f>
        <v>0</v>
      </c>
      <c r="C56" s="152">
        <f>VLOOKUP($A56,Name!$B$12:$R$67,6,FALSE)</f>
        <v>0</v>
      </c>
      <c r="D56" s="148">
        <f>VLOOKUP($A56,Name!$B$12:$R$67,2,FALSE)</f>
        <v>0</v>
      </c>
      <c r="E56" s="148">
        <f>VLOOKUP($A56,Name!$B$12:$AF$67,3,FALSE)</f>
        <v>0</v>
      </c>
      <c r="F56" s="148">
        <f>VLOOKUP($A56,Name!$B$12:$R$67,9,FALSE)</f>
        <v>0</v>
      </c>
      <c r="G56" s="155"/>
      <c r="H56" s="149" t="e">
        <f>VLOOKUP($A56,Free!$C$12:$AC$67,27,FALSE)</f>
        <v>#N/A</v>
      </c>
      <c r="I56" s="147" t="e">
        <f>VLOOKUP($A56,Free!$C$12:$AC$67,18,FALSE)</f>
        <v>#N/A</v>
      </c>
      <c r="J56" s="147" t="e">
        <f>VLOOKUP($A56,Free!$C$12:$AC$67,19,FALSE)</f>
        <v>#N/A</v>
      </c>
      <c r="K56" s="147" t="e">
        <f>VLOOKUP($A56,Free!$C$12:$AC$67,20,FALSE)</f>
        <v>#N/A</v>
      </c>
      <c r="L56" s="147" t="e">
        <f>VLOOKUP($A56,Free!$C$12:$AC$67,21,FALSE)</f>
        <v>#N/A</v>
      </c>
      <c r="M56" s="147" t="e">
        <f>VLOOKUP($A56,Free!$C$12:$AC$67,22,FALSE)</f>
        <v>#N/A</v>
      </c>
      <c r="N56" s="147" t="e">
        <f>VLOOKUP($A56,Free!$C$12:$AC$67,23,FALSE)</f>
        <v>#N/A</v>
      </c>
      <c r="O56" s="155"/>
      <c r="P56" s="149" t="e">
        <f>VLOOKUP($A56,Standard!$C$12:$AF$67,27,FALSE)</f>
        <v>#N/A</v>
      </c>
      <c r="Q56" s="147" t="e">
        <f>VLOOKUP($A56,Standard!$C$12:$AF$67,28,FALSE)</f>
        <v>#N/A</v>
      </c>
      <c r="R56" s="147" t="e">
        <f>VLOOKUP($A56,Standard!$C$12:$AF$67,29,FALSE)</f>
        <v>#N/A</v>
      </c>
      <c r="S56" s="147" t="e">
        <f>VLOOKUP($A56,Standard!$C$12:$AF$67,30,FALSE)</f>
        <v>#N/A</v>
      </c>
      <c r="T56" s="155"/>
      <c r="U56" s="149" t="e">
        <f>VLOOKUP($A56,Air!$C$12:$AC$67,27,FALSE)</f>
        <v>#N/A</v>
      </c>
      <c r="V56" s="147" t="e">
        <f>VLOOKUP($A56,Free!$C$12:$AC$67,18,FALSE)</f>
        <v>#N/A</v>
      </c>
      <c r="W56" s="147" t="e">
        <f>VLOOKUP($A56,Free!$C$12:$AC$67,19,FALSE)</f>
        <v>#N/A</v>
      </c>
      <c r="X56" s="147" t="e">
        <f>VLOOKUP($A56,Free!$C$12:$AC$67,20,FALSE)</f>
        <v>#N/A</v>
      </c>
      <c r="Y56" s="147" t="e">
        <f>VLOOKUP($A56,Free!$C$12:$AC$67,21,FALSE)</f>
        <v>#N/A</v>
      </c>
      <c r="Z56" s="147" t="e">
        <f>VLOOKUP($A56,Free!$C$12:$AC$67,22,FALSE)</f>
        <v>#N/A</v>
      </c>
      <c r="AA56" s="147" t="e">
        <f>VLOOKUP($A56,Free!$C$12:$AC$67,23,FALSE)</f>
        <v>#N/A</v>
      </c>
      <c r="AB56" s="155"/>
      <c r="AC56" s="149" t="e">
        <f>VLOOKUP($A56,Sport!$C$12:$AE$73,27,FALSE)</f>
        <v>#N/A</v>
      </c>
      <c r="AD56" s="147" t="e">
        <f>VLOOKUP($A56,Sport!$C$12:$AF$73,28,FALSE)</f>
        <v>#N/A</v>
      </c>
      <c r="AE56" s="147" t="e">
        <f>VLOOKUP($A56,Sport!$C$12:$AF$73,29,FALSE)</f>
        <v>#N/A</v>
      </c>
      <c r="AF56" s="155"/>
      <c r="AG56" s="149" t="e">
        <f>VLOOKUP($A56,WAir!$C$12:$AA$67,25,FALSE)</f>
        <v>#N/A</v>
      </c>
      <c r="AH56" s="147" t="e">
        <f>VLOOKUP($A56,WAir!$C$12:$AC$67,18,FALSE)</f>
        <v>#N/A</v>
      </c>
      <c r="AI56" s="147" t="e">
        <f>VLOOKUP($A56,WAir!$C$12:$AC$67,19,FALSE)</f>
        <v>#N/A</v>
      </c>
      <c r="AJ56" s="147" t="e">
        <f>VLOOKUP($A56,WAir!$C$12:$AC$67,20,FALSE)</f>
        <v>#N/A</v>
      </c>
      <c r="AK56" s="147" t="e">
        <f>VLOOKUP($A56,WAir!$C$12:$AC$67,21,FALSE)</f>
        <v>#N/A</v>
      </c>
      <c r="AL56" s="155"/>
      <c r="AM56" s="149" t="e">
        <f>VLOOKUP($A56,RapidFire!$C$12:$AE$67,27,FALSE)</f>
        <v>#N/A</v>
      </c>
      <c r="AN56" s="147" t="e">
        <f>VLOOKUP($A56,RapidFire!$C$12:$AE$67,28,FALSE)</f>
        <v>#N/A</v>
      </c>
      <c r="AO56" s="147" t="e">
        <f>VLOOKUP($A56,RapidFire!$C$12:$AE$67,29,FALSE)</f>
        <v>#N/A</v>
      </c>
      <c r="AP56" s="155"/>
      <c r="AQ56" s="149" t="e">
        <f>VLOOKUP($A56,WAir!$C$12:$AA$67,25,FALSE)</f>
        <v>#N/A</v>
      </c>
      <c r="AR56" s="147" t="e">
        <f>VLOOKUP($A56,WAir!$C$12:$AC$67,18,FALSE)</f>
        <v>#N/A</v>
      </c>
      <c r="AS56" s="147" t="e">
        <f>VLOOKUP($A56,WAir!$C$12:$AC$67,19,FALSE)</f>
        <v>#N/A</v>
      </c>
      <c r="AT56" s="147" t="e">
        <f>VLOOKUP($A56,WAir!$C$12:$AC$67,20,FALSE)</f>
        <v>#N/A</v>
      </c>
      <c r="AU56" s="147" t="e">
        <f>VLOOKUP($A56,WAir!$C$12:$AC$67,21,FALSE)</f>
        <v>#N/A</v>
      </c>
      <c r="AV56" s="155"/>
    </row>
    <row r="57" spans="1:48" ht="20.100000000000001" customHeight="1" x14ac:dyDescent="0.25">
      <c r="A57" s="145">
        <v>155</v>
      </c>
      <c r="B57" s="151">
        <f>Name!$E$7</f>
        <v>0</v>
      </c>
      <c r="C57" s="152">
        <f>VLOOKUP($A57,Name!$B$12:$R$67,6,FALSE)</f>
        <v>0</v>
      </c>
      <c r="D57" s="148">
        <f>VLOOKUP($A57,Name!$B$12:$R$67,2,FALSE)</f>
        <v>0</v>
      </c>
      <c r="E57" s="148">
        <f>VLOOKUP($A57,Name!$B$12:$AF$67,3,FALSE)</f>
        <v>0</v>
      </c>
      <c r="F57" s="148">
        <f>VLOOKUP($A57,Name!$B$12:$R$67,9,FALSE)</f>
        <v>0</v>
      </c>
      <c r="G57" s="155"/>
      <c r="H57" s="149" t="e">
        <f>VLOOKUP($A57,Free!$C$12:$AC$67,27,FALSE)</f>
        <v>#N/A</v>
      </c>
      <c r="I57" s="147" t="e">
        <f>VLOOKUP($A57,Free!$C$12:$AC$67,18,FALSE)</f>
        <v>#N/A</v>
      </c>
      <c r="J57" s="147" t="e">
        <f>VLOOKUP($A57,Free!$C$12:$AC$67,19,FALSE)</f>
        <v>#N/A</v>
      </c>
      <c r="K57" s="147" t="e">
        <f>VLOOKUP($A57,Free!$C$12:$AC$67,20,FALSE)</f>
        <v>#N/A</v>
      </c>
      <c r="L57" s="147" t="e">
        <f>VLOOKUP($A57,Free!$C$12:$AC$67,21,FALSE)</f>
        <v>#N/A</v>
      </c>
      <c r="M57" s="147" t="e">
        <f>VLOOKUP($A57,Free!$C$12:$AC$67,22,FALSE)</f>
        <v>#N/A</v>
      </c>
      <c r="N57" s="147" t="e">
        <f>VLOOKUP($A57,Free!$C$12:$AC$67,23,FALSE)</f>
        <v>#N/A</v>
      </c>
      <c r="O57" s="155"/>
      <c r="P57" s="149" t="e">
        <f>VLOOKUP($A57,Standard!$C$12:$AF$67,27,FALSE)</f>
        <v>#N/A</v>
      </c>
      <c r="Q57" s="147" t="e">
        <f>VLOOKUP($A57,Standard!$C$12:$AF$67,28,FALSE)</f>
        <v>#N/A</v>
      </c>
      <c r="R57" s="147" t="e">
        <f>VLOOKUP($A57,Standard!$C$12:$AF$67,29,FALSE)</f>
        <v>#N/A</v>
      </c>
      <c r="S57" s="147" t="e">
        <f>VLOOKUP($A57,Standard!$C$12:$AF$67,30,FALSE)</f>
        <v>#N/A</v>
      </c>
      <c r="T57" s="155"/>
      <c r="U57" s="149" t="e">
        <f>VLOOKUP($A57,Air!$C$12:$AC$67,27,FALSE)</f>
        <v>#N/A</v>
      </c>
      <c r="V57" s="147" t="e">
        <f>VLOOKUP($A57,Free!$C$12:$AC$67,18,FALSE)</f>
        <v>#N/A</v>
      </c>
      <c r="W57" s="147" t="e">
        <f>VLOOKUP($A57,Free!$C$12:$AC$67,19,FALSE)</f>
        <v>#N/A</v>
      </c>
      <c r="X57" s="147" t="e">
        <f>VLOOKUP($A57,Free!$C$12:$AC$67,20,FALSE)</f>
        <v>#N/A</v>
      </c>
      <c r="Y57" s="147" t="e">
        <f>VLOOKUP($A57,Free!$C$12:$AC$67,21,FALSE)</f>
        <v>#N/A</v>
      </c>
      <c r="Z57" s="147" t="e">
        <f>VLOOKUP($A57,Free!$C$12:$AC$67,22,FALSE)</f>
        <v>#N/A</v>
      </c>
      <c r="AA57" s="147" t="e">
        <f>VLOOKUP($A57,Free!$C$12:$AC$67,23,FALSE)</f>
        <v>#N/A</v>
      </c>
      <c r="AB57" s="155"/>
      <c r="AC57" s="149" t="e">
        <f>VLOOKUP($A57,Sport!$C$12:$AE$73,27,FALSE)</f>
        <v>#N/A</v>
      </c>
      <c r="AD57" s="147" t="e">
        <f>VLOOKUP($A57,Sport!$C$12:$AF$73,28,FALSE)</f>
        <v>#N/A</v>
      </c>
      <c r="AE57" s="147" t="e">
        <f>VLOOKUP($A57,Sport!$C$12:$AF$73,29,FALSE)</f>
        <v>#N/A</v>
      </c>
      <c r="AF57" s="155"/>
      <c r="AG57" s="149" t="e">
        <f>VLOOKUP($A57,WAir!$C$12:$AA$67,25,FALSE)</f>
        <v>#N/A</v>
      </c>
      <c r="AH57" s="147" t="e">
        <f>VLOOKUP($A57,WAir!$C$12:$AC$67,18,FALSE)</f>
        <v>#N/A</v>
      </c>
      <c r="AI57" s="147" t="e">
        <f>VLOOKUP($A57,WAir!$C$12:$AC$67,19,FALSE)</f>
        <v>#N/A</v>
      </c>
      <c r="AJ57" s="147" t="e">
        <f>VLOOKUP($A57,WAir!$C$12:$AC$67,20,FALSE)</f>
        <v>#N/A</v>
      </c>
      <c r="AK57" s="147" t="e">
        <f>VLOOKUP($A57,WAir!$C$12:$AC$67,21,FALSE)</f>
        <v>#N/A</v>
      </c>
      <c r="AL57" s="155"/>
      <c r="AM57" s="149" t="e">
        <f>VLOOKUP($A57,RapidFire!$C$12:$AE$67,27,FALSE)</f>
        <v>#N/A</v>
      </c>
      <c r="AN57" s="147" t="e">
        <f>VLOOKUP($A57,RapidFire!$C$12:$AE$67,28,FALSE)</f>
        <v>#N/A</v>
      </c>
      <c r="AO57" s="147" t="e">
        <f>VLOOKUP($A57,RapidFire!$C$12:$AE$67,29,FALSE)</f>
        <v>#N/A</v>
      </c>
      <c r="AP57" s="155"/>
      <c r="AQ57" s="149" t="e">
        <f>VLOOKUP($A57,WAir!$C$12:$AA$67,25,FALSE)</f>
        <v>#N/A</v>
      </c>
      <c r="AR57" s="147" t="e">
        <f>VLOOKUP($A57,WAir!$C$12:$AC$67,18,FALSE)</f>
        <v>#N/A</v>
      </c>
      <c r="AS57" s="147" t="e">
        <f>VLOOKUP($A57,WAir!$C$12:$AC$67,19,FALSE)</f>
        <v>#N/A</v>
      </c>
      <c r="AT57" s="147" t="e">
        <f>VLOOKUP($A57,WAir!$C$12:$AC$67,20,FALSE)</f>
        <v>#N/A</v>
      </c>
      <c r="AU57" s="147" t="e">
        <f>VLOOKUP($A57,WAir!$C$12:$AC$67,21,FALSE)</f>
        <v>#N/A</v>
      </c>
      <c r="AV57" s="155"/>
    </row>
    <row r="58" spans="1:48" ht="20.100000000000001" customHeight="1" x14ac:dyDescent="0.25">
      <c r="A58" s="145">
        <v>156</v>
      </c>
      <c r="B58" s="151">
        <f>Name!$E$7</f>
        <v>0</v>
      </c>
      <c r="C58" s="152">
        <f>VLOOKUP($A58,Name!$B$12:$R$67,6,FALSE)</f>
        <v>0</v>
      </c>
      <c r="D58" s="148">
        <f>VLOOKUP($A58,Name!$B$12:$R$67,2,FALSE)</f>
        <v>0</v>
      </c>
      <c r="E58" s="148">
        <f>VLOOKUP($A58,Name!$B$12:$AF$67,3,FALSE)</f>
        <v>0</v>
      </c>
      <c r="F58" s="148">
        <f>VLOOKUP($A58,Name!$B$12:$R$67,9,FALSE)</f>
        <v>0</v>
      </c>
      <c r="G58" s="155"/>
      <c r="H58" s="149" t="e">
        <f>VLOOKUP($A58,Free!$C$12:$AC$67,27,FALSE)</f>
        <v>#N/A</v>
      </c>
      <c r="I58" s="147" t="e">
        <f>VLOOKUP($A58,Free!$C$12:$AC$67,18,FALSE)</f>
        <v>#N/A</v>
      </c>
      <c r="J58" s="147" t="e">
        <f>VLOOKUP($A58,Free!$C$12:$AC$67,19,FALSE)</f>
        <v>#N/A</v>
      </c>
      <c r="K58" s="147" t="e">
        <f>VLOOKUP($A58,Free!$C$12:$AC$67,20,FALSE)</f>
        <v>#N/A</v>
      </c>
      <c r="L58" s="147" t="e">
        <f>VLOOKUP($A58,Free!$C$12:$AC$67,21,FALSE)</f>
        <v>#N/A</v>
      </c>
      <c r="M58" s="147" t="e">
        <f>VLOOKUP($A58,Free!$C$12:$AC$67,22,FALSE)</f>
        <v>#N/A</v>
      </c>
      <c r="N58" s="147" t="e">
        <f>VLOOKUP($A58,Free!$C$12:$AC$67,23,FALSE)</f>
        <v>#N/A</v>
      </c>
      <c r="O58" s="155"/>
      <c r="P58" s="149" t="e">
        <f>VLOOKUP($A58,Standard!$C$12:$AF$67,27,FALSE)</f>
        <v>#N/A</v>
      </c>
      <c r="Q58" s="147" t="e">
        <f>VLOOKUP($A58,Standard!$C$12:$AF$67,28,FALSE)</f>
        <v>#N/A</v>
      </c>
      <c r="R58" s="147" t="e">
        <f>VLOOKUP($A58,Standard!$C$12:$AF$67,29,FALSE)</f>
        <v>#N/A</v>
      </c>
      <c r="S58" s="147" t="e">
        <f>VLOOKUP($A58,Standard!$C$12:$AF$67,30,FALSE)</f>
        <v>#N/A</v>
      </c>
      <c r="T58" s="155"/>
      <c r="U58" s="149" t="e">
        <f>VLOOKUP($A58,Air!$C$12:$AC$67,27,FALSE)</f>
        <v>#N/A</v>
      </c>
      <c r="V58" s="147" t="e">
        <f>VLOOKUP($A58,Free!$C$12:$AC$67,18,FALSE)</f>
        <v>#N/A</v>
      </c>
      <c r="W58" s="147" t="e">
        <f>VLOOKUP($A58,Free!$C$12:$AC$67,19,FALSE)</f>
        <v>#N/A</v>
      </c>
      <c r="X58" s="147" t="e">
        <f>VLOOKUP($A58,Free!$C$12:$AC$67,20,FALSE)</f>
        <v>#N/A</v>
      </c>
      <c r="Y58" s="147" t="e">
        <f>VLOOKUP($A58,Free!$C$12:$AC$67,21,FALSE)</f>
        <v>#N/A</v>
      </c>
      <c r="Z58" s="147" t="e">
        <f>VLOOKUP($A58,Free!$C$12:$AC$67,22,FALSE)</f>
        <v>#N/A</v>
      </c>
      <c r="AA58" s="147" t="e">
        <f>VLOOKUP($A58,Free!$C$12:$AC$67,23,FALSE)</f>
        <v>#N/A</v>
      </c>
      <c r="AB58" s="155"/>
      <c r="AC58" s="149" t="e">
        <f>VLOOKUP($A58,Sport!$C$12:$AE$73,27,FALSE)</f>
        <v>#N/A</v>
      </c>
      <c r="AD58" s="147" t="e">
        <f>VLOOKUP($A58,Sport!$C$12:$AF$73,28,FALSE)</f>
        <v>#N/A</v>
      </c>
      <c r="AE58" s="147" t="e">
        <f>VLOOKUP($A58,Sport!$C$12:$AF$73,29,FALSE)</f>
        <v>#N/A</v>
      </c>
      <c r="AF58" s="155"/>
      <c r="AG58" s="149" t="e">
        <f>VLOOKUP($A58,WAir!$C$12:$AA$67,25,FALSE)</f>
        <v>#N/A</v>
      </c>
      <c r="AH58" s="147" t="e">
        <f>VLOOKUP($A58,WAir!$C$12:$AC$67,18,FALSE)</f>
        <v>#N/A</v>
      </c>
      <c r="AI58" s="147" t="e">
        <f>VLOOKUP($A58,WAir!$C$12:$AC$67,19,FALSE)</f>
        <v>#N/A</v>
      </c>
      <c r="AJ58" s="147" t="e">
        <f>VLOOKUP($A58,WAir!$C$12:$AC$67,20,FALSE)</f>
        <v>#N/A</v>
      </c>
      <c r="AK58" s="147" t="e">
        <f>VLOOKUP($A58,WAir!$C$12:$AC$67,21,FALSE)</f>
        <v>#N/A</v>
      </c>
      <c r="AL58" s="155"/>
      <c r="AM58" s="149" t="e">
        <f>VLOOKUP($A58,RapidFire!$C$12:$AE$67,27,FALSE)</f>
        <v>#N/A</v>
      </c>
      <c r="AN58" s="147" t="e">
        <f>VLOOKUP($A58,RapidFire!$C$12:$AE$67,28,FALSE)</f>
        <v>#N/A</v>
      </c>
      <c r="AO58" s="147" t="e">
        <f>VLOOKUP($A58,RapidFire!$C$12:$AE$67,29,FALSE)</f>
        <v>#N/A</v>
      </c>
      <c r="AP58" s="155"/>
      <c r="AQ58" s="149" t="e">
        <f>VLOOKUP($A58,WAir!$C$12:$AA$67,25,FALSE)</f>
        <v>#N/A</v>
      </c>
      <c r="AR58" s="147" t="e">
        <f>VLOOKUP($A58,WAir!$C$12:$AC$67,18,FALSE)</f>
        <v>#N/A</v>
      </c>
      <c r="AS58" s="147" t="e">
        <f>VLOOKUP($A58,WAir!$C$12:$AC$67,19,FALSE)</f>
        <v>#N/A</v>
      </c>
      <c r="AT58" s="147" t="e">
        <f>VLOOKUP($A58,WAir!$C$12:$AC$67,20,FALSE)</f>
        <v>#N/A</v>
      </c>
      <c r="AU58" s="147" t="e">
        <f>VLOOKUP($A58,WAir!$C$12:$AC$67,21,FALSE)</f>
        <v>#N/A</v>
      </c>
      <c r="AV58" s="155"/>
    </row>
  </sheetData>
  <sheetProtection algorithmName="SHA-512" hashValue="Nw/5vuHFBHqugkiAUpNQyc5zP9Rp1+Nzuqf7Igic+mCrKMdaqgUFKGSSRnXa9vhrx4GcvwuQG+EmkdjxdWmBHg==" saltValue="TBvxkejjoK78ubsADE9dX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Name</vt:lpstr>
      <vt:lpstr>Free</vt:lpstr>
      <vt:lpstr>Standard</vt:lpstr>
      <vt:lpstr>Air</vt:lpstr>
      <vt:lpstr>Sport</vt:lpstr>
      <vt:lpstr>WAir</vt:lpstr>
      <vt:lpstr>RapidFire</vt:lpstr>
      <vt:lpstr>Mens40ShotAir</vt:lpstr>
      <vt:lpstr>Ind Summary</vt:lpstr>
      <vt:lpstr>Team Summary</vt:lpstr>
      <vt:lpstr>Air!Print_Area</vt:lpstr>
      <vt:lpstr>Free!Print_Area</vt:lpstr>
      <vt:lpstr>Mens40ShotAir!Print_Area</vt:lpstr>
      <vt:lpstr>Name!Print_Area</vt:lpstr>
      <vt:lpstr>RapidFire!Print_Area</vt:lpstr>
      <vt:lpstr>Sport!Print_Area</vt:lpstr>
      <vt:lpstr>Standard!Print_Area</vt:lpstr>
      <vt:lpstr>'Team Summary'!Print_Area</vt:lpstr>
      <vt:lpstr>WAir!Print_Area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PaulB</dc:creator>
  <cp:lastModifiedBy>Croft, Victoria</cp:lastModifiedBy>
  <cp:lastPrinted>2018-01-23T02:46:24Z</cp:lastPrinted>
  <dcterms:created xsi:type="dcterms:W3CDTF">2016-12-13T20:36:11Z</dcterms:created>
  <dcterms:modified xsi:type="dcterms:W3CDTF">2020-01-24T15:56:37Z</dcterms:modified>
</cp:coreProperties>
</file>